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иложение 4" sheetId="1" state="visible" r:id="rId2"/>
    <sheet name="Приложение 1" sheetId="2" state="visible" r:id="rId3"/>
    <sheet name="Приложение 2" sheetId="3" state="visible" r:id="rId4"/>
    <sheet name="Лист1" sheetId="4" state="visible" r:id="rId5"/>
  </sheets>
  <definedNames>
    <definedName function="false" hidden="false" localSheetId="1" name="dst106983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<sst xmlns="http://schemas.openxmlformats.org/spreadsheetml/2006/main" count="2283" uniqueCount="861">
  <si>
    <t xml:space="preserve">Приложение № 4</t>
  </si>
  <si>
    <t xml:space="preserve">к решению Представительного Собрания </t>
  </si>
  <si>
    <t xml:space="preserve">Горшеченского района Курской области</t>
  </si>
  <si>
    <t xml:space="preserve">от "20" июня 2025 г.  № 55 </t>
  </si>
  <si>
    <t xml:space="preserve">"Об исполнении бюджета муниципального района</t>
  </si>
  <si>
    <t xml:space="preserve">"Горшеченский район" Курской области за 2024 год"</t>
  </si>
  <si>
    <t xml:space="preserve">Источники финансирования дефицита бюджета муниципального образования </t>
  </si>
  <si>
    <t xml:space="preserve">"Горшеченский муниципальный район" Курской области за 2024 год</t>
  </si>
  <si>
    <t xml:space="preserve">(рублей)</t>
  </si>
  <si>
    <t xml:space="preserve">Код бюджетной классификации Российской Федерации</t>
  </si>
  <si>
    <t xml:space="preserve">Наименование источников финансирования дефицита бюджета</t>
  </si>
  <si>
    <t xml:space="preserve">Сумма</t>
  </si>
  <si>
    <t xml:space="preserve">01 00 00 00 00 0000 000</t>
  </si>
  <si>
    <t xml:space="preserve">ИСТОЧНИКИ ВНУТРЕННЕГО ФИНАНСИРОВАНИЯ ДЕФИЦИТОВ БЮДЖЕТОВ</t>
  </si>
  <si>
    <t xml:space="preserve">01 05 00 00 00 0000 000</t>
  </si>
  <si>
    <t xml:space="preserve">Изменение остатков средств на счетах по учету средств бюджетов</t>
  </si>
  <si>
    <t xml:space="preserve">01 05 00 00 00 0000 500</t>
  </si>
  <si>
    <t xml:space="preserve">Увеличение остатков средств бюджетов</t>
  </si>
  <si>
    <t xml:space="preserve">01 05 02 00 00 0000 500</t>
  </si>
  <si>
    <t xml:space="preserve">Увеличение прочих остатков средств бюджетов</t>
  </si>
  <si>
    <t xml:space="preserve">01 05 02 01 00 0000 510</t>
  </si>
  <si>
    <t xml:space="preserve">Увеличение прочих остатков денежных средств бюджетов</t>
  </si>
  <si>
    <t xml:space="preserve">01 05 02 01 05 0000 510</t>
  </si>
  <si>
    <t xml:space="preserve">Увеличение прочих остатков денежных средств бюджетов муниципальных районов</t>
  </si>
  <si>
    <t xml:space="preserve">01 05 00 00 00 0000 600</t>
  </si>
  <si>
    <t xml:space="preserve">Уменьшение остатков средств бюджетов</t>
  </si>
  <si>
    <t xml:space="preserve">01 05 02 00 00 0000 600</t>
  </si>
  <si>
    <t xml:space="preserve">Уменьшение прочих остатков средств бюджетов</t>
  </si>
  <si>
    <t xml:space="preserve">01 05 02 01 00 0000 610</t>
  </si>
  <si>
    <t xml:space="preserve">Уменьшение прочих остатков денежных средств бюджетов</t>
  </si>
  <si>
    <t xml:space="preserve">01 05 02 01 05 0000 610</t>
  </si>
  <si>
    <t xml:space="preserve">Уменьшение прочих остатков денежных средств бюджетов муниципальных районов</t>
  </si>
  <si>
    <t xml:space="preserve">Приложение № 1</t>
  </si>
  <si>
    <t xml:space="preserve">к решению Представительного Собрания</t>
  </si>
  <si>
    <t xml:space="preserve">от "20" июня 2025 г.  № 55</t>
  </si>
  <si>
    <t xml:space="preserve">  "Об исполнении  бюджета муниципального образования</t>
  </si>
  <si>
    <t xml:space="preserve">                                                                                                                "Горшеченский муниципальный район» Курской области за 2024 год "</t>
  </si>
  <si>
    <t xml:space="preserve">Поступление доходов в бюджет муниципального образования "Горшеченский муниципальный район" Курской области по кодам классификации доходов за 2024 год</t>
  </si>
  <si>
    <t xml:space="preserve">Наименование доходов</t>
  </si>
  <si>
    <t xml:space="preserve">Всего</t>
  </si>
  <si>
    <t xml:space="preserve">1 00 00000 00 0000 000</t>
  </si>
  <si>
    <t xml:space="preserve">НАЛОГОВЫЕ И НЕНАЛОГОВЫЕ ДОХОДЫ</t>
  </si>
  <si>
    <t xml:space="preserve">1 01 00000 00 0000 000</t>
  </si>
  <si>
    <t xml:space="preserve">НАЛОГИ НА ПРИБЫЛЬ, ДОХОДЫ</t>
  </si>
  <si>
    <t xml:space="preserve">1 01 02000 01 0000 110</t>
  </si>
  <si>
    <t xml:space="preserve">Налог на доходы физических лиц</t>
  </si>
  <si>
    <t xml:space="preserve">1 01 02010 01 0000 110</t>
  </si>
  <si>
    <r>
      <rPr>
        <sz val="12"/>
        <rFont val="Times New Roman"/>
        <family val="0"/>
        <charset val="1"/>
      </rP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0"/>
        <charset val="1"/>
      </rPr>
      <t xml:space="preserve">1</t>
    </r>
    <r>
      <rPr>
        <sz val="12"/>
        <rFont val="Times New Roman"/>
        <family val="0"/>
        <charset val="1"/>
      </rPr>
      <t xml:space="preserve"> и 228 Налогового кодекса Российской Федерации</t>
    </r>
  </si>
  <si>
    <t xml:space="preserve">1 01 02020 01 0000 110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</si>
  <si>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</si>
  <si>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1 01 02030 01 0000 110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</si>
  <si>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</si>
  <si>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</si>
  <si>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</si>
  <si>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 xml:space="preserve">1 01 02130 01 0000 110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</si>
  <si>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</si>
  <si>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 xml:space="preserve">1 01 02140 01 0000 110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</si>
  <si>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</si>
  <si>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1 03 00000 00 0000 000</t>
  </si>
  <si>
    <t xml:space="preserve">НАЛОГИ НА ТОВАРЫ (РАБОТЫ, УСЛУГИ), РЕАЛИЗУЕМЫЕ НА ТЕРРИТОРИИ РОССИЙСКОЙ ФЕДЕРАЦИИ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</si>
  <si>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</si>
  <si>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</si>
  <si>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</si>
  <si>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</si>
  <si>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</si>
  <si>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</si>
  <si>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</si>
  <si>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</si>
  <si>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1 03 02261 01 0000 110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</si>
  <si>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</si>
  <si>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1 05 00000 00 0000 000</t>
  </si>
  <si>
    <t xml:space="preserve">НАЛОГИ НА СОВОКУПНЫЙ ДОХОД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</si>
  <si>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</si>
  <si>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</si>
  <si>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1 05 01010 01 0000 110</t>
  </si>
  <si>
    <t xml:space="preserve">Налог, взимаемый с налогоплательщиков, выбравших в качестве объекта налогообложения доходы</t>
  </si>
  <si>
    <t xml:space="preserve">1 05 01011 01 0000 110</t>
  </si>
  <si>
    <t xml:space="preserve">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</si>
  <si>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</si>
  <si>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</si>
  <si>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</si>
  <si>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</si>
  <si>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</si>
  <si>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1 05 02010 02 0000 110</t>
  </si>
  <si>
    <t xml:space="preserve">1 05 03000 01 0000 110</t>
  </si>
  <si>
    <t xml:space="preserve">Единый сельскохозяйственный налог</t>
  </si>
  <si>
    <t xml:space="preserve">1 05 03010 01 0000 110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</si>
  <si>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</si>
  <si>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</si>
  <si>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</si>
  <si>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</si>
  <si>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1 08 00000 00 0000 000</t>
  </si>
  <si>
    <t xml:space="preserve">ГОСУДАРСТВЕННАЯ ПОШЛИНА</t>
  </si>
  <si>
    <t xml:space="preserve">1 08 03000 01 0000 110</t>
  </si>
  <si>
    <t xml:space="preserve">Государственная пошлина по делам, рассматриваемым в судах общей юрисдикции, мировыми судьями</t>
  </si>
  <si>
    <t xml:space="preserve">1 08 03010 01 0000 110</t>
  </si>
  <si>
    <t xml:space="preserve">Государственная пошлина по делам, рассматриваемым в судах общей юрисдикции,  мировыми  судьями  (за исключением Верховного Суда Российской Федерации)</t>
  </si>
  <si>
    <t xml:space="preserve">1 11 00000 00 0000 000</t>
  </si>
  <si>
    <t xml:space="preserve">ДОХОДЫ ОТ ИСПОЛЬЗОВАНИЯ ИМУЩЕСТВА, НАХОДЯЩЕГОСЯ В ГОСУДАРСТВЕННОЙ И МУНИЦИПАЛЬНОЙ СОБСТВЕННОСТИ</t>
  </si>
  <si>
    <t xml:space="preserve">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</si>
  <si>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</si>
  <si>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1 11 05010 00 0000 120  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</si>
  <si>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</si>
  <si>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</si>
  <si>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</si>
  <si>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</si>
  <si>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</si>
  <si>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</si>
  <si>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</si>
  <si>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1 11 05035 05 0000 120</t>
  </si>
  <si>
    <t xml:space="preserve"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</si>
  <si>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1 12 00000 00 0000 000</t>
  </si>
  <si>
    <t xml:space="preserve">ПЛАТЕЖИ ПРИ ПОЛЬЗОВАНИИ ПРИРОДНЫМИ РЕСУРСАМИ</t>
  </si>
  <si>
    <t xml:space="preserve">1 12 01000 01 0000 120</t>
  </si>
  <si>
    <t xml:space="preserve">Плата за негативное воздействие на окружающую среду</t>
  </si>
  <si>
    <t xml:space="preserve">1 12 01010 01 0000 120</t>
  </si>
  <si>
    <t xml:space="preserve">Плата за выбросы загрязняющих веществ в атмосферный воздух стационарными объектами</t>
  </si>
  <si>
    <t xml:space="preserve">1 12 01030 01 0000 120</t>
  </si>
  <si>
    <t xml:space="preserve">Плата за сбросы загрязняющих веществ в водные объекты
</t>
  </si>
  <si>
    <t xml:space="preserve">1 13 00000 00 0000 000</t>
  </si>
  <si>
    <t xml:space="preserve">ДОХОДЫ ОТ ОКАЗАНИЯ ПЛАТНЫХ УСЛУГ И КОМПЕНСАЦИИ ЗАТРАТ ГОСУДАРСТВА</t>
  </si>
  <si>
    <t xml:space="preserve">1 13 01000 00 0000 130</t>
  </si>
  <si>
    <t xml:space="preserve">Доходы от  оказания  платных услуг (работ)</t>
  </si>
  <si>
    <t xml:space="preserve">1 13 01990 00 0000 130</t>
  </si>
  <si>
    <t xml:space="preserve">Прочие доходы от оказания платных услуг (работ)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</si>
  <si>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</si>
  <si>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</t>
  </si>
  <si>
    <t xml:space="preserve">1 13 02000 00 0000 130</t>
  </si>
  <si>
    <t xml:space="preserve">Доходы от компенсации затрат государства</t>
  </si>
  <si>
    <t xml:space="preserve">1 13 02990 00 0000 130</t>
  </si>
  <si>
    <t xml:space="preserve">Прочие доходы от компенсации затрат государства</t>
  </si>
  <si>
    <t xml:space="preserve">1 13 02995 05 0000 130</t>
  </si>
  <si>
    <t xml:space="preserve">Прочие доходы от компенсации затрат бюджетов муниципальных районов</t>
  </si>
  <si>
    <t xml:space="preserve">1 14 00000 00 0000 000</t>
  </si>
  <si>
    <t xml:space="preserve">ДОХОДЫ ОТ ПРОДАЖИ МАТЕРИАЛЬНЫХ  И  НЕМАТЕРИАЛЬНЫХ  АКТИВОВ </t>
  </si>
  <si>
    <t xml:space="preserve">1 14 02000 00 0000 000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</si>
  <si>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</si>
  <si>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1 14 02050 05 0000 410</t>
  </si>
  <si>
    <t xml:space="preserve"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</si>
  <si>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1 14 02052 05 0000 410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</si>
  <si>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</si>
  <si>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 xml:space="preserve">1 14 06000 00 0000 430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</si>
  <si>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</si>
  <si>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1 14 06010 00 0000 430</t>
  </si>
  <si>
    <t xml:space="preserve">Доходы от продажи земельных участков, государственная собственность на которые не разграничена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</si>
  <si>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</si>
  <si>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</si>
  <si>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</si>
  <si>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</si>
  <si>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</si>
  <si>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</si>
  <si>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1 16 01000 01 0000 140</t>
  </si>
  <si>
    <t xml:space="preserve">Административные штрафы, установленные Кодексом Российской Федерации об административных правонарушениях
</t>
  </si>
  <si>
    <t xml:space="preserve">1 16 01050 01 0000 140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</si>
  <si>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</si>
  <si>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1 16 01053 01 0000 140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</si>
  <si>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</si>
  <si>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1 16 01060 01 0000 140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</si>
  <si>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</si>
  <si>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1 16 01063 01 0000 140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</si>
  <si>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</si>
  <si>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1 16 01070 01 0000 140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</si>
  <si>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</si>
  <si>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1 16 01073 01 0000 140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</si>
  <si>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</si>
  <si>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1 16 01080 01 0000 140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</si>
  <si>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</si>
  <si>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</si>
  <si>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</si>
  <si>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1 16 01130 01 0000 140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</si>
  <si>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</si>
  <si>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1 16 01133 01 0000 140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</si>
  <si>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</si>
  <si>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1 16 01150 01 0000 140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</si>
  <si>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</si>
  <si>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1 16 01153 01 0000 140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</si>
  <si>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</si>
  <si>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1 16 01170 01 0000 140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</si>
  <si>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</si>
  <si>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1 16 01173 01 0000 140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</si>
  <si>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</si>
  <si>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1 16 01190 01 0000 140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</si>
  <si>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</si>
  <si>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1 16 01193 01 0000 140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</si>
  <si>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</si>
  <si>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1 16 01200 01 0000 140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</si>
  <si>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</si>
  <si>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1 16 01203 01 0000 140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</si>
  <si>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</si>
  <si>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1 16 01330 00 0000 140</t>
  </si>
  <si>
    <t xml:space="preserve">Административные штрафы, установленные Кодексом 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</si>
  <si>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1 16 01333 01 0000 140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</si>
  <si>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</si>
  <si>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1 16 10000 00 0000 140</t>
  </si>
  <si>
    <t xml:space="preserve">Платежи в целях возмещения причиненного ущерба (убытков)</t>
  </si>
  <si>
    <t xml:space="preserve">1 16 10030 05 0000 140</t>
  </si>
  <si>
    <t xml:space="preserve"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</si>
  <si>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1 16 10031 05 0000 140</t>
  </si>
  <si>
    <t xml:space="preserve">Возмещение ущерба при возникновении страховых случаев, когда выгодоприобретателями выступают получатели средств бюджета муниципального района
</t>
  </si>
  <si>
    <t xml:space="preserve">1 16 1012000 0000 140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</si>
  <si>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 </t>
  </si>
  <si>
    <t xml:space="preserve">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</si>
  <si>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</t>
  </si>
  <si>
    <t xml:space="preserve">1 16 11000 01 0000 140</t>
  </si>
  <si>
    <t xml:space="preserve">Платежи, уплачиваемые в целях возмещения вреда</t>
  </si>
  <si>
    <t xml:space="preserve">1 16 11050 01 0000 140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</si>
  <si>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</si>
  <si>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1 17 00000 00 0000 000</t>
  </si>
  <si>
    <t xml:space="preserve">ПРОЧИЕ НЕНАЛОГОВЫЕ ДОХОДЫ</t>
  </si>
  <si>
    <t xml:space="preserve">1 17 01000 00 0000 180</t>
  </si>
  <si>
    <t xml:space="preserve">Невыясненные поступления</t>
  </si>
  <si>
    <t xml:space="preserve">1 17 01050 05 0000 180</t>
  </si>
  <si>
    <t xml:space="preserve">Невыясненные поступления, зачисляемые в бюджеты муниципальных районов</t>
  </si>
  <si>
    <t xml:space="preserve">1 17 05000 00 0000 180</t>
  </si>
  <si>
    <t xml:space="preserve">Прочие неналоговые доходы </t>
  </si>
  <si>
    <t xml:space="preserve">1 17 05050 05 0000 180</t>
  </si>
  <si>
    <t xml:space="preserve">Прочие неналоговые доходы бюджетов муниципальных районов</t>
  </si>
  <si>
    <t xml:space="preserve">1 17 15000 00 0000 150</t>
  </si>
  <si>
    <t xml:space="preserve">Инициативные платежи</t>
  </si>
  <si>
    <t xml:space="preserve">1 17 15030 05 0000 150</t>
  </si>
  <si>
    <t xml:space="preserve">Инициативные платежи, зачисляемые в бюджеты муниципальных районов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</si>
  <si>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</si>
  <si>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</si>
  <si>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</si>
  <si>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</si>
  <si>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</si>
  <si>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</si>
  <si>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2 02 15001 00 0000 150</t>
  </si>
  <si>
    <t xml:space="preserve">Дотации на выравнивание  бюджетной обеспеченности</t>
  </si>
  <si>
    <t xml:space="preserve">2 02 15001 05 0000 150</t>
  </si>
  <si>
    <t xml:space="preserve">Дотации бюджетам муниципальных районов на выравнивание  бюджетной обеспеченности из бюджета субъекта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</si>
  <si>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</si>
  <si>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</si>
  <si>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2 02 25098 00 0000 150</t>
  </si>
  <si>
    <t xml:space="preserve"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</si>
  <si>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2 02 25098 05 0000 150</t>
  </si>
  <si>
    <t xml:space="preserve"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</si>
  <si>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2 02 25171 00 0000 150</t>
  </si>
  <si>
    <t xml:space="preserve"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</si>
  <si>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2 02 25171 05 0000 150</t>
  </si>
  <si>
    <t xml:space="preserve"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</si>
  <si>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2 02 25172 00 0000 150</t>
  </si>
  <si>
    <t xml:space="preserve"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</si>
  <si>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2 02 25172 05 0000 150</t>
  </si>
  <si>
    <t xml:space="preserve"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
</t>
  </si>
  <si>
    <t xml:space="preserve">2 02 25179 00 0000 150</t>
  </si>
  <si>
    <t xml:space="preserve"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</si>
  <si>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2 02 25179 05 0000 150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</si>
  <si>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</si>
  <si>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2 02 25213 00 0000 150
</t>
  </si>
  <si>
    <t xml:space="preserve"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
</t>
  </si>
  <si>
    <t xml:space="preserve">2 02 25213 05 0000 150
</t>
  </si>
  <si>
    <t xml:space="preserve"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
</t>
  </si>
  <si>
    <t xml:space="preserve">2 02 25304 00 0000 150
</t>
  </si>
  <si>
    <t xml:space="preserve"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</si>
  <si>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2 02 25304 05 0000 150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</si>
  <si>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</si>
  <si>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2 02 25467 00 0000 150</t>
  </si>
  <si>
    <t xml:space="preserve"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</si>
  <si>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2 02 25467 05 0000 150</t>
  </si>
  <si>
    <t xml:space="preserve"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</si>
  <si>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2 02 25497 00 0000 150</t>
  </si>
  <si>
    <t xml:space="preserve">Субсидии бюджетам на реализацию мероприятий по обеспечению жильем молодых семей</t>
  </si>
  <si>
    <t xml:space="preserve">2 02 25497 05 0000 150</t>
  </si>
  <si>
    <t xml:space="preserve">Субсидии бюджетам муниципальных районов на реализацию мероприятий по обеспечению жильем молодых семей</t>
  </si>
  <si>
    <t xml:space="preserve">2 02 25511 00 0000 150</t>
  </si>
  <si>
    <t xml:space="preserve">Субсидии бюджетам на проведение комплексных кадастровых работ
</t>
  </si>
  <si>
    <t xml:space="preserve">2 02 25511 05 0000 150</t>
  </si>
  <si>
    <t xml:space="preserve">Субсидии бюджетам муниципальных районов на проведение комплексных кадастровых работ
</t>
  </si>
  <si>
    <t xml:space="preserve">2 02 25513 00 0000 150</t>
  </si>
  <si>
    <t xml:space="preserve">Субсидии бюджетам на развитие сети учреждений культурно-досугового типа
</t>
  </si>
  <si>
    <t xml:space="preserve">2 02 25513 05 0000 150</t>
  </si>
  <si>
    <t xml:space="preserve">Субсидии бюджетам муниципальных районов на развитие сети учреждений культурно-досугового типа
</t>
  </si>
  <si>
    <t xml:space="preserve">2 02 25519 00 0000 150</t>
  </si>
  <si>
    <t xml:space="preserve">Субсидии бюджетам на поддержку отрасли культуры
</t>
  </si>
  <si>
    <t xml:space="preserve">2 02 25519 05 0000 150</t>
  </si>
  <si>
    <t xml:space="preserve">Субсидии бюджетам муниципальных районов на поддержку отрасли культуры
</t>
  </si>
  <si>
    <t xml:space="preserve">2 02 29999 00 0000 150</t>
  </si>
  <si>
    <t xml:space="preserve">Прочие субсидии</t>
  </si>
  <si>
    <t xml:space="preserve">2 02 29999 05 0000 150</t>
  </si>
  <si>
    <t xml:space="preserve">Прочие субсидии бюджетам муниципальных районов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</si>
  <si>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</si>
  <si>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</si>
  <si>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2 02 30013 00 0000 150</t>
  </si>
  <si>
    <t xml:space="preserve"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</si>
  <si>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 xml:space="preserve">2 02 30013 05 0000 150</t>
  </si>
  <si>
    <t xml:space="preserve"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</si>
  <si>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 xml:space="preserve">2 02 30027 00 0000 150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</si>
  <si>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</si>
  <si>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2 02 30027 05 0000 150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</si>
  <si>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</si>
  <si>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2 02 35082 00 0000 150</t>
  </si>
  <si>
    <t xml:space="preserve"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</si>
  <si>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2 02 35082 05 0000 150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</si>
  <si>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</si>
  <si>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2 02 35303 00 0000 150
</t>
  </si>
  <si>
    <t xml:space="preserve"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</si>
  <si>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2 02 35303 05 0000 150
</t>
  </si>
  <si>
    <t xml:space="preserve"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</si>
  <si>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2 02 35930 00 0000 150</t>
  </si>
  <si>
    <t xml:space="preserve">Субвенции бюджетам на государственную регистрацию актов гражданского состояния</t>
  </si>
  <si>
    <t xml:space="preserve">2 02 35930 05 0000 150</t>
  </si>
  <si>
    <t xml:space="preserve">Субвенции бюджетам муниципальных районов на государственную регистрацию актов гражданского состояния</t>
  </si>
  <si>
    <t xml:space="preserve">2 02 39999 00 0000 150</t>
  </si>
  <si>
    <t xml:space="preserve">Прочие субвенции</t>
  </si>
  <si>
    <t xml:space="preserve">2 02 39999 05 0000 150</t>
  </si>
  <si>
    <t xml:space="preserve">Прочие субвенции бюджетам муниципальных районов</t>
  </si>
  <si>
    <t xml:space="preserve">2 02 40000 00 0000 150</t>
  </si>
  <si>
    <t xml:space="preserve">Иные межбюджетные трансферты</t>
  </si>
  <si>
    <t xml:space="preserve">2 02 40014 00 0000 150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</si>
  <si>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</si>
  <si>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2 02 40014 05 0000 150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</si>
  <si>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</si>
  <si>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2 02 45050 00 0000 150 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</si>
  <si>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</si>
  <si>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2 02 45050 05 0000 150 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</si>
  <si>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</si>
  <si>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2 02 49001 00 0000 150</t>
  </si>
  <si>
    <t xml:space="preserve">Межбюджетные трансферты, передаваемые бюджетам, за счет средств резервного фонда Правительства Российской Федерации
</t>
  </si>
  <si>
    <t xml:space="preserve">2 02 49001 05 0000 150</t>
  </si>
  <si>
    <t xml:space="preserve">Межбюджетные трансферты, передаваемые бюджетам муниципальных районов, за счет средств резервного фонда Правительства Российской Федерации
</t>
  </si>
  <si>
    <t xml:space="preserve">2 02 49999 00 0000 150</t>
  </si>
  <si>
    <t xml:space="preserve">Прочие межбюджетные трансферты, передаваемые бюджетам
</t>
  </si>
  <si>
    <t xml:space="preserve">2 02 49999 05 0000 150</t>
  </si>
  <si>
    <t xml:space="preserve">Прочие межбюджетные трансферты, передаваемые бюджетам муниципальных районов
</t>
  </si>
  <si>
    <t xml:space="preserve">2 04 00000 00 0000 000</t>
  </si>
  <si>
    <t xml:space="preserve">БЕЗВОЗМЕЗДНЫЕ ПОСТУПЛЕНИЯ ОТ НЕГОСУДАРСТВЕННЫХ ОРГАНИЗАЦИЙ</t>
  </si>
  <si>
    <t xml:space="preserve">2 04 05000 05 0000 150</t>
  </si>
  <si>
    <t xml:space="preserve">Безвозмездные поступления от негосударственных организаций в бюджеты муниципальных районов</t>
  </si>
  <si>
    <t xml:space="preserve">2 04 05099 05 0000 150</t>
  </si>
  <si>
    <t xml:space="preserve">Прочие безвозмездные поступления от негосударственных организаций в бюджеты муниципальных районов</t>
  </si>
  <si>
    <t xml:space="preserve">
2 07 00000 00 0000 150 
</t>
  </si>
  <si>
    <t xml:space="preserve">ПРОЧИЕ БЕЗВОЗМЕЗДНЫЕ ПОСТУПЛДЕНИЯ</t>
  </si>
  <si>
    <t xml:space="preserve">   2 07 05020 05 0000 150 </t>
  </si>
  <si>
    <t xml:space="preserve">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</si>
  <si>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  2 07 05030 05 0000 150 </t>
  </si>
  <si>
    <t xml:space="preserve">Прочие безвозмездные поступления в бюджеты муниципальных районов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</si>
  <si>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</si>
  <si>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</si>
  <si>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2 18 05010 05 0000 150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</si>
  <si>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</si>
  <si>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</si>
  <si>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</si>
  <si>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2 19 00000 05 0000 150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</si>
  <si>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</si>
  <si>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2 19 25750 05 0000 150</t>
  </si>
  <si>
    <t xml:space="preserve">Возврат остатков субсидий на реализацию мероприятий по модернизации школьных систем образования из бюджетов муниципальных районов</t>
  </si>
  <si>
    <t xml:space="preserve">2 19 27576 05 0000 150</t>
  </si>
  <si>
    <t xml:space="preserve">Возврат остатков субсидий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 из бюджетов муниципальных районов</t>
  </si>
  <si>
    <t xml:space="preserve">2 19 35082 05 0000 150</t>
  </si>
  <si>
    <t xml:space="preserve"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</si>
  <si>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 xml:space="preserve">2 19 60010 05 0000 150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</si>
  <si>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</si>
  <si>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</t>
  </si>
  <si>
    <t xml:space="preserve">Приложение № 2</t>
  </si>
  <si>
    <t xml:space="preserve">"Об исполнении бюджета муниципального образования</t>
  </si>
  <si>
    <t xml:space="preserve">"Горшеченский муниципальный район" Курской области за 2024 год"</t>
  </si>
  <si>
    <t xml:space="preserve">Ведомственная структура расходов бюджета муниципального образования "Горшеченский муниципальный район" Курской области за 2024 год</t>
  </si>
  <si>
    <t xml:space="preserve">Наименование</t>
  </si>
  <si>
    <t xml:space="preserve">ГРБС</t>
  </si>
  <si>
    <t xml:space="preserve">Рз</t>
  </si>
  <si>
    <t xml:space="preserve">ПР</t>
  </si>
  <si>
    <t xml:space="preserve">ЦСР</t>
  </si>
  <si>
    <t xml:space="preserve">ВР</t>
  </si>
  <si>
    <t xml:space="preserve">Администрация Горшеченского района</t>
  </si>
  <si>
    <t xml:space="preserve">001</t>
  </si>
  <si>
    <t xml:space="preserve">ВСЕГО РАСХОДОВ</t>
  </si>
  <si>
    <t xml:space="preserve">Общегосударственные вопросы</t>
  </si>
  <si>
    <t xml:space="preserve">01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</si>
  <si>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</si>
  <si>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02</t>
  </si>
  <si>
    <t xml:space="preserve">Обеспечение функционирования главы муниципального образования </t>
  </si>
  <si>
    <t xml:space="preserve">71 0 00 00000</t>
  </si>
  <si>
    <t xml:space="preserve">Глава муниципального образования </t>
  </si>
  <si>
    <t xml:space="preserve">71 1 00 00000</t>
  </si>
  <si>
    <t xml:space="preserve">Достижение показателей деятельности органов исполнительной власти субъектов Российской Федерации</t>
  </si>
  <si>
    <t xml:space="preserve">71 1 00 55490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</si>
  <si>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</si>
  <si>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</si>
  <si>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Обеспечение деятельности  и выполнение функций органов местного самоуправления </t>
  </si>
  <si>
    <t xml:space="preserve">71 1 00 С1402</t>
  </si>
  <si>
    <t xml:space="preserve">Функционирование законодательных (представительных) органов государственной   власти и представительных органов муниципальных образований</t>
  </si>
  <si>
    <t xml:space="preserve">03</t>
  </si>
  <si>
    <t xml:space="preserve">Обеспечение деятельности представительного органа муниципального образования</t>
  </si>
  <si>
    <t xml:space="preserve">75 0 00 00000</t>
  </si>
  <si>
    <t xml:space="preserve">Аппарат представительного органа муниципального образования</t>
  </si>
  <si>
    <t xml:space="preserve">75 3 00 00000</t>
  </si>
  <si>
    <t xml:space="preserve">75 3 00 С1402</t>
  </si>
  <si>
    <t xml:space="preserve">Закупка товаров, работ и услуг для обеспечения государственных (муниципальных) нужд</t>
  </si>
  <si>
    <t xml:space="preserve">200</t>
  </si>
  <si>
    <t xml:space="preserve">Иные бюджетные ассигнования</t>
  </si>
  <si>
    <t xml:space="preserve">800</t>
  </si>
  <si>
    <t xml:space="preserve"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 </t>
  </si>
  <si>
    <t xml:space="preserve">04</t>
  </si>
  <si>
    <t xml:space="preserve">Муниципальная программа "Развитие муниципальной службы в Горшеченском районе Курской области"</t>
  </si>
  <si>
    <t xml:space="preserve">09 0 00 00000</t>
  </si>
  <si>
    <t xml:space="preserve">Подпрограмма "Реализация мероприятий, направленных на развитие муниципальной службы" муниципальной программы "Развитие муниципальной службы в Горшеченском районе Курской области"</t>
  </si>
  <si>
    <t xml:space="preserve">09 1 00 00000</t>
  </si>
  <si>
    <t xml:space="preserve">Основное мероприятие "Повышение квалификации, подготовка и переподготовка муниципальных служащих"
</t>
  </si>
  <si>
    <t xml:space="preserve">09 1 01 00000 </t>
  </si>
  <si>
    <t xml:space="preserve">Мероприятия, направленные на развитие муниципальной службы</t>
  </si>
  <si>
    <t xml:space="preserve">09 1 01 С1437</t>
  </si>
  <si>
    <t xml:space="preserve">Муниципальная программа "Сохранение и развитие архивного дела в Горшеченском районе"</t>
  </si>
  <si>
    <t xml:space="preserve">10 0 00 00000</t>
  </si>
  <si>
    <t xml:space="preserve">Подпрограмма "Организация хранения, комплектования и использования документов Архивного фонда Курской области и иных архивных документов" муниципальной программы "Сохранение и развитие архивного дела в Горшеченском районе"</t>
  </si>
  <si>
    <t xml:space="preserve">10 2 00 00000</t>
  </si>
  <si>
    <t xml:space="preserve">Основное мероприятие "Содержание работников, осуществляющих переданные государственные полномочия в сфере архивного дела"</t>
  </si>
  <si>
    <t xml:space="preserve">10 2 01 00000</t>
  </si>
  <si>
    <t xml:space="preserve">Осуществление отдельных государственных полномочий в сфере архивного дела </t>
  </si>
  <si>
    <t xml:space="preserve">10 2 01 13360</t>
  </si>
  <si>
    <t xml:space="preserve">Муниципальная программа "Профилактика правонарушений на территории Горшеченского района Курской области"</t>
  </si>
  <si>
    <t xml:space="preserve">12 0 00 00000</t>
  </si>
  <si>
    <t xml:space="preserve">Подпрограмма "Управление муниципальной программой и обеспечение условий реализации" муниципальной программы "Профилактика правонарушений на территории Горшеченского района Курской области"</t>
  </si>
  <si>
    <t xml:space="preserve">12 1 00 00000</t>
  </si>
  <si>
    <t xml:space="preserve">Основное мероприятие "Содержание работников, осуществляющих переданные государственные полномочия по обеспечению деятельности комиссий по делам несовершеннолетних и защите их прав"</t>
  </si>
  <si>
    <t xml:space="preserve">12 1 01 00000</t>
  </si>
  <si>
    <t xml:space="preserve">Осуществление отдельных государственных полномочий по созданию  и обеспечению деятельности комиссий по делам несовершеннолетних и защите их прав</t>
  </si>
  <si>
    <t xml:space="preserve">12 1 01 13180</t>
  </si>
  <si>
    <t xml:space="preserve">Муниципальная программа "Содействие занятости населения в Горшеченском районе Курской области " </t>
  </si>
  <si>
    <t xml:space="preserve">17 0 00 00000</t>
  </si>
  <si>
    <t xml:space="preserve">Подпрограмма "Развитие институтов рынка труда " муниципальной программы "Содействие занятости населения в Горшеченском районе Курской области "</t>
  </si>
  <si>
    <t xml:space="preserve">17 2 00 00000</t>
  </si>
  <si>
    <t xml:space="preserve">Основное мероприятие "Содержание работников, осуществляющих переданные государственные полномочия в сфере трудовых отношений"</t>
  </si>
  <si>
    <t xml:space="preserve">17 2 01 00000</t>
  </si>
  <si>
    <t xml:space="preserve">Осуществление отдельных государственных полномочий в сфере трудовых отношений</t>
  </si>
  <si>
    <t xml:space="preserve">17 2 01 13310</t>
  </si>
  <si>
    <t xml:space="preserve">Расходы на выплаты персоналу  в целях обеспечения выполнения функций государственными муниципальными органами, казенными учреждениями, органами управления государственными внебюджетными фондами</t>
  </si>
  <si>
    <t xml:space="preserve">Обеспечение функционирования местных администраций</t>
  </si>
  <si>
    <t xml:space="preserve">73 0 00 00000</t>
  </si>
  <si>
    <t xml:space="preserve">Обеспечение деятельности администрации муниципального образования </t>
  </si>
  <si>
    <t xml:space="preserve">73 1 00 00000</t>
  </si>
  <si>
    <t xml:space="preserve">73 1 00 55490</t>
  </si>
  <si>
    <t xml:space="preserve">Осуществление переданных полномочий в сфере внутреннего муниципального финансового контроля</t>
  </si>
  <si>
    <t xml:space="preserve">73 1 00 П1485</t>
  </si>
  <si>
    <t xml:space="preserve">73 1 00 С1402</t>
  </si>
  <si>
    <t xml:space="preserve">Непрограммная деятельность органов местного самоуправления</t>
  </si>
  <si>
    <t xml:space="preserve">77 0 00 00000</t>
  </si>
  <si>
    <t xml:space="preserve">Непрограммные расходы органов местного самоуправления</t>
  </si>
  <si>
    <t xml:space="preserve">77 2 00 00000</t>
  </si>
  <si>
    <t xml:space="preserve">Содержание работников, осуществляющих отдельные государственные полномочия по организации мероприятий при осуществлении деятельности по обращению с животными без владельцев</t>
  </si>
  <si>
    <t xml:space="preserve">77 2 00 12712</t>
  </si>
  <si>
    <t xml:space="preserve">Осуществление отдельных государственных полномочий по организации и обеспечению деятельности административных комиссий </t>
  </si>
  <si>
    <t xml:space="preserve">77 2 00 13480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</si>
  <si>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</si>
  <si>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06</t>
  </si>
  <si>
    <t xml:space="preserve">Муниципальная программа "Повышение эффективности управления финансами в Горшеченском районе Курской области "</t>
  </si>
  <si>
    <t xml:space="preserve">14 0 00 00000</t>
  </si>
  <si>
    <t xml:space="preserve">Подпрограмма "Управление муниципальной программой и обеспечение условий реализации " муниципальной программы "Повышение эффективности управления финансами в Горшеченском районе Курской области "</t>
  </si>
  <si>
    <t xml:space="preserve">14 3 00 00000</t>
  </si>
  <si>
    <t xml:space="preserve">Основное мероприятие "Создание условий для эффективного управления финансами"</t>
  </si>
  <si>
    <t xml:space="preserve">14 3 01 00000</t>
  </si>
  <si>
    <t xml:space="preserve">14 3 01 55490</t>
  </si>
  <si>
    <t xml:space="preserve">14 3 01 С1402</t>
  </si>
  <si>
    <t xml:space="preserve">Закупка товаров, работ и услуг для государственных (муниципальных) нужд</t>
  </si>
  <si>
    <t xml:space="preserve">Обеспечение деятельности контрольно-счетных органов муниципального образования</t>
  </si>
  <si>
    <t xml:space="preserve">74 0 00 00000</t>
  </si>
  <si>
    <t xml:space="preserve">Руководитель контрольно-счетного органа муниципального образования</t>
  </si>
  <si>
    <t xml:space="preserve">74 1 00 00000</t>
  </si>
  <si>
    <t xml:space="preserve">Осуществление переданных полномочий в сфере внешнего муниципального финансового контроля</t>
  </si>
  <si>
    <t xml:space="preserve">74 1 00 П1484</t>
  </si>
  <si>
    <t xml:space="preserve">74 1 00 С1402</t>
  </si>
  <si>
    <t xml:space="preserve">Обеспечение проведения выборов и референдумов</t>
  </si>
  <si>
    <t xml:space="preserve">07</t>
  </si>
  <si>
    <t xml:space="preserve">Организация и проведение выборов и референдумов</t>
  </si>
  <si>
    <t xml:space="preserve">77 3 00 00000</t>
  </si>
  <si>
    <t xml:space="preserve">Подготовка и проведение выборов</t>
  </si>
  <si>
    <t xml:space="preserve">77 3 00 С1441</t>
  </si>
  <si>
    <t xml:space="preserve">Другие общегосударственные вопросы</t>
  </si>
  <si>
    <t xml:space="preserve">13</t>
  </si>
  <si>
    <t xml:space="preserve">Муниципальная программа "Социальная поддержка граждан Горшеченского района Курской области "</t>
  </si>
  <si>
    <t xml:space="preserve">02 0 00 00000</t>
  </si>
  <si>
    <t xml:space="preserve">Подпрограмма "Развитие мер социальной поддержки отдельных категорий граждан " муниципальной программы "Социальная поддержка граждан Горшеченского района Курской области "</t>
  </si>
  <si>
    <t xml:space="preserve">02 2  00 00000</t>
  </si>
  <si>
    <t xml:space="preserve">Основное мероприятие "Обеспечение реализации отдельных мероприятий, направленных на улучшение положения и качества жизни граждан"</t>
  </si>
  <si>
    <t xml:space="preserve">02 2 01 00000</t>
  </si>
  <si>
    <t xml:space="preserve">Осуществление мер по улучшению положения и качества жизни граждан</t>
  </si>
  <si>
    <t xml:space="preserve">02 2 01 С1473</t>
  </si>
  <si>
    <t xml:space="preserve">Социальное обеспечение и иные выплаты населению</t>
  </si>
  <si>
    <t xml:space="preserve">300</t>
  </si>
  <si>
    <t xml:space="preserve">Предоставление субсидий бюджетным, автономным учреждениям и иным некоммерческим организациям </t>
  </si>
  <si>
    <t xml:space="preserve">600</t>
  </si>
  <si>
    <t xml:space="preserve">Подпрограмма "Улучшение демографической ситуации, совершенствование социальной поддержки семьи и детей " муниципальной программы "Социальная поддержка граждан  Горшеченского района Курской области "</t>
  </si>
  <si>
    <t xml:space="preserve">02 3 00 00000</t>
  </si>
  <si>
    <t xml:space="preserve">Основное мероприятие "Обеспечение реализации отдельных мероприятий, направленных на улучшение демографической ситуации, совершенствования социальной поддержки семьи и детей"</t>
  </si>
  <si>
    <t xml:space="preserve">02 3 02 00000</t>
  </si>
  <si>
    <t xml:space="preserve">Мероприятия в области улучшения демографической ситуации, совершенствования социальной поддержки семьи и детей</t>
  </si>
  <si>
    <t xml:space="preserve">02 3 02 С1474</t>
  </si>
  <si>
    <t xml:space="preserve">Муниципальная программа "Сохранение и развитие архивного дела в Горшеченском районе "</t>
  </si>
  <si>
    <t xml:space="preserve">Подпрограмма "Организация хранения, комплектования и использования документов Архивного фонда Курской области и иных архивных документов " муниципальной программы "Сохранение и развитие архивного дела в Горшеченском районе "</t>
  </si>
  <si>
    <t xml:space="preserve">Основное мероприятие "Развитие архивного дела"</t>
  </si>
  <si>
    <t xml:space="preserve">10 2 02 00000</t>
  </si>
  <si>
    <t xml:space="preserve">Реализация мероприятий по формированию и содержанию муниципального архива </t>
  </si>
  <si>
    <t xml:space="preserve">10 2 02 С1438</t>
  </si>
  <si>
    <t xml:space="preserve">Муниципальная программа "Развитие транспортной системы, обеспечение перевозки пассажиров в Горшеченском районе Курской области и безопасности дорожного движения "</t>
  </si>
  <si>
    <t xml:space="preserve">11 0 00 00000</t>
  </si>
  <si>
    <t xml:space="preserve">Подпрограмма "Повышение безопасности дорожного движения в Горшеченском районе Курской области " муниципальной программы "Развитие транспортной системы, обеспечение перевозки пассажиров в Горшеченском районе Курской области и безопасности дорожного движения " </t>
  </si>
  <si>
    <t xml:space="preserve">11 4 00 00000</t>
  </si>
  <si>
    <t xml:space="preserve">Основное мероприятие "Мероприятия, направленные на предупреждение опасного поведения участников дорожного движения"</t>
  </si>
  <si>
    <t xml:space="preserve">11 4 01 00000</t>
  </si>
  <si>
    <t xml:space="preserve">Обеспечение безопасности дорожного движения на автомобильных дорогах местного значения</t>
  </si>
  <si>
    <t xml:space="preserve">11 4 01 С1459</t>
  </si>
  <si>
    <t xml:space="preserve">Муниципальная программа "Профилактика правонарушений на территории Горшеченского района Курской области "</t>
  </si>
  <si>
    <t xml:space="preserve">Подпрограмма "Обеспечение правопорядка на территории Горшеченского района Курской области " муниципальной программы "Профилактика правонарушений на территории Горшеченского района Курской области "</t>
  </si>
  <si>
    <t xml:space="preserve">12 2 00 00000</t>
  </si>
  <si>
    <t xml:space="preserve">Основное мероприятие "Профилактика правонарушений"</t>
  </si>
  <si>
    <t xml:space="preserve">12 2 01 00000</t>
  </si>
  <si>
    <t xml:space="preserve">Реализация мероприятий, направленных на обеспечение правопорядка на территории муниципального образования</t>
  </si>
  <si>
    <t xml:space="preserve">12 2 01 С1435</t>
  </si>
  <si>
    <t xml:space="preserve">Основное мероприятие "Профилактика экстремизма и терроризма"</t>
  </si>
  <si>
    <t xml:space="preserve">12 2 02 00000</t>
  </si>
  <si>
    <t xml:space="preserve">12 2 02 С1435</t>
  </si>
  <si>
    <t xml:space="preserve">Муниципальная программа "Развитие малого и среднего предпринимательства в Горшеченском районе Курской области "</t>
  </si>
  <si>
    <t xml:space="preserve">15 0 00 00000</t>
  </si>
  <si>
    <t xml:space="preserve">Подпрограмма "Содействие развитию малого и среднего предпринимательства в Горшеченском районе Курской области " муниципальной программы "Развитие малого и среднего предпринимательства в Горшеченском районе Курской области "</t>
  </si>
  <si>
    <t xml:space="preserve">15 1 00 00000</t>
  </si>
  <si>
    <t xml:space="preserve">Основное мероприятие "Обеспечение реализации отдельных мероприятий, направленных на развитие малого и среднего предпринимательства"</t>
  </si>
  <si>
    <t xml:space="preserve">15 1 01 00000</t>
  </si>
  <si>
    <t xml:space="preserve">Обеспечение условий для развития малого и среднего предпринимательства на территории муниципального образования</t>
  </si>
  <si>
    <t xml:space="preserve">15 1 01 С1405</t>
  </si>
  <si>
    <t xml:space="preserve">Муниципальная программа "Комплексное развитие сельских территорий Горшеченского района Курской области"</t>
  </si>
  <si>
    <t xml:space="preserve">16 0 00 00000</t>
  </si>
  <si>
    <t xml:space="preserve">Подпрограмма "Создание и развитие инфраструктуры на сельских территориях" муниципальной программы "Комплексное развитие сельских территорий Горшеченского района Курской области"</t>
  </si>
  <si>
    <t xml:space="preserve">16 1 00 00000</t>
  </si>
  <si>
    <t xml:space="preserve">Основное мероприятие "Развитие инженерной инфраструктуры на сельских территориях"</t>
  </si>
  <si>
    <t xml:space="preserve">16 1 01 00000</t>
  </si>
  <si>
    <t xml:space="preserve">Расходы на обеспечение деятельности (оказание услуг) муниципальных учреждений</t>
  </si>
  <si>
    <t xml:space="preserve">16 1 01 С1401</t>
  </si>
  <si>
    <t xml:space="preserve">Муниципальная программа "Обеспечение эффективного осуществления полномочий МКУ "ЕДДС" и МКУ "Управление хозяйственного обслуживания " Горшеченского района Курской области "</t>
  </si>
  <si>
    <t xml:space="preserve">18 0 00 00000</t>
  </si>
  <si>
    <t xml:space="preserve">Подпрограмма "Обеспечение реализации муниципальной программы "Обеспечение эффективного осуществления полномочий МКУ "ЕДДС" и МКУ "Управление хозяйственного обслуживания" Горшеченского района Курской области " муниципальной программы "Обеспечение эффективного осуществления полномочий МКУ "ЕДДС" и МКУ "Управление хозяйственного обслуживания" Горшеченского района Курской области "</t>
  </si>
  <si>
    <t xml:space="preserve">18 1 00 00000</t>
  </si>
  <si>
    <t xml:space="preserve">Основное мероприятие "Финансовое обеспечение реализации программы"</t>
  </si>
  <si>
    <t xml:space="preserve">18 1 01 00000</t>
  </si>
  <si>
    <t xml:space="preserve">Содержание работников осуществляющих переданные государственные полномочия по выплате компенсации части родительской платы</t>
  </si>
  <si>
    <t xml:space="preserve">18 1 01 13120</t>
  </si>
  <si>
    <t xml:space="preserve">18 1 01 С1401</t>
  </si>
  <si>
    <t xml:space="preserve"> 100</t>
  </si>
  <si>
    <t xml:space="preserve">Реализация государственных функций, связанных с общегосударственным управлением </t>
  </si>
  <si>
    <t xml:space="preserve">76 0 00 00000</t>
  </si>
  <si>
    <t xml:space="preserve">Выполнение других обязательств муниципального образования</t>
  </si>
  <si>
    <t xml:space="preserve">13 </t>
  </si>
  <si>
    <t xml:space="preserve">76 1 00 00000</t>
  </si>
  <si>
    <t xml:space="preserve">Выполнение других (прочих) обязательств органа местного самоуправления</t>
  </si>
  <si>
    <t xml:space="preserve">01 </t>
  </si>
  <si>
    <t xml:space="preserve">76 1 00 С1404</t>
  </si>
  <si>
    <t xml:space="preserve">Непрограммные расходы органов местного самоуправления  </t>
  </si>
  <si>
    <t xml:space="preserve">77 2 00 55490</t>
  </si>
  <si>
    <t xml:space="preserve">Осуществление переданных полномочий Российской Федерации на государственную регистрацию актов гражданского состояния</t>
  </si>
  <si>
    <t xml:space="preserve">77 2 00 59300</t>
  </si>
  <si>
    <t xml:space="preserve"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</si>
  <si>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</si>
  <si>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</si>
  <si>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Горшеченском районе Курской области "</t>
  </si>
  <si>
    <t xml:space="preserve">13 0 00 00000</t>
  </si>
  <si>
    <t xml:space="preserve">Подпрограмма "Снижение рисков и смягчение последствий чрезвычайных ситуаций природного и техногенного характера в Горшеченском районе Курской области " муниципальной программы "Защита населения и территорий от чрезвычайных ситуаций, обеспечение пожарной безопасности и безопасности людей на водных объектах в Горшеченском районе Курской области " </t>
  </si>
  <si>
    <t xml:space="preserve">13 2 00 00000</t>
  </si>
  <si>
    <t xml:space="preserve">Основное мероприятие "Финансовое обеспечение реализации программы в области защиты населения и территорий"
</t>
  </si>
  <si>
    <t xml:space="preserve">13 2 01 00000</t>
  </si>
  <si>
    <t xml:space="preserve">Финансовое 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эвакуируемых граждан за счет средств резервного фонда Правительства РФ</t>
  </si>
  <si>
    <t xml:space="preserve">13 2 01 56280</t>
  </si>
  <si>
    <t xml:space="preserve">Создание, реконструкция систем оповещения населения</t>
  </si>
  <si>
    <t xml:space="preserve">13 2 01 R8170</t>
  </si>
  <si>
    <t xml:space="preserve">Отдельные мероприятия в области гражданской обороны, защиты населения и территорий от чрезвычайных ситуаций, безопасности людей на водных объектах</t>
  </si>
  <si>
    <t xml:space="preserve">13 2 01 С1460</t>
  </si>
  <si>
    <t xml:space="preserve">Национальная  экономика</t>
  </si>
  <si>
    <t xml:space="preserve">Дорожное хозяйство (дорожные фонды)</t>
  </si>
  <si>
    <t xml:space="preserve">09</t>
  </si>
  <si>
    <t xml:space="preserve">09 </t>
  </si>
  <si>
    <t xml:space="preserve">Подпрограмма "Развитие сети автомобильных дорог Горшеченского района Курской области " муниципальной программы "Развитие транспортной системы, обеспечение перевозки пассажиров в Горшеченском районе Курской области и безопасности дорожного движения "</t>
  </si>
  <si>
    <t xml:space="preserve">11 2 00 00000</t>
  </si>
  <si>
    <t xml:space="preserve">Основное мероприятие "Содействие развитию автомобильных дорог местного значения"</t>
  </si>
  <si>
    <t xml:space="preserve">11 2 01 00000</t>
  </si>
  <si>
    <t xml:space="preserve">Иные межбюджетные трансферты на осуществление полномочий по к</t>
  </si>
  <si>
    <t xml:space="preserve">11 2 01 П1424</t>
  </si>
  <si>
    <t xml:space="preserve">Капитальный ремонт, ремонт и содержание автомобильных дорог общего пользования местного значения</t>
  </si>
  <si>
    <t xml:space="preserve">11 2 01 C1424</t>
  </si>
  <si>
    <t xml:space="preserve">Другие вопросы в области национальной экономики</t>
  </si>
  <si>
    <t xml:space="preserve">12</t>
  </si>
  <si>
    <t xml:space="preserve">Муниципальная программа "Обеспечение доступным и комфортным жильем и коммунальными услугами граждан в Горшеченском районе Курской области"</t>
  </si>
  <si>
    <t xml:space="preserve">07 0 00 00000</t>
  </si>
  <si>
    <t xml:space="preserve">Подпрограмма "Создание условий для обеспечения доступным и комфортным жильем и коммунальными услугами граждан в Горшеченском районе Курской области" муниципальной программы "Обеспечение доступным и комфортным жильем и коммунальными услугами граждан в Горшеченском районе Курской области"</t>
  </si>
  <si>
    <t xml:space="preserve">07 2 00 00000</t>
  </si>
  <si>
    <t xml:space="preserve">Реализация Федерального закона от 24 июля 2007 года №221-ФЗ "О государственном кадастре недвижимости"</t>
  </si>
  <si>
    <t xml:space="preserve">07 2 03 00000</t>
  </si>
  <si>
    <t xml:space="preserve">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</si>
  <si>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 xml:space="preserve">07 2 03 13600</t>
  </si>
  <si>
    <t xml:space="preserve">Мероприятия по внесению в Единый государственный реестр недвижимости сведений о границах муниципальных образований и границах населенных пунктов за счет средств местного бюджета</t>
  </si>
  <si>
    <t xml:space="preserve">07 2 03 S3600</t>
  </si>
  <si>
    <t xml:space="preserve">Проведение комплексных кадастровыхх работ</t>
  </si>
  <si>
    <t xml:space="preserve">07 2 03 L5110</t>
  </si>
  <si>
    <t xml:space="preserve">Мероприятия по разработке документов территориального планирования и градостроительного зонирования</t>
  </si>
  <si>
    <t xml:space="preserve">07 2 03 С1416</t>
  </si>
  <si>
    <t xml:space="preserve">Жилищно-коммунальное хозяйство</t>
  </si>
  <si>
    <t xml:space="preserve">05</t>
  </si>
  <si>
    <t xml:space="preserve">Жилищное хозяйство</t>
  </si>
  <si>
    <t xml:space="preserve">Подпрограмма "Обеспечение качественными услугами ЖКХ населения Горшеченского района Курской области муниципальной программы "Обеспечение доступным и комфортным жильем и коммунальными услугами граждан в Горшеченском районе Курской области"</t>
  </si>
  <si>
    <t xml:space="preserve">07 3 00 00000</t>
  </si>
  <si>
    <t xml:space="preserve">Основное мероприятие "Создание безопасной, удобной и привлекательной среды территории муниципального образования"</t>
  </si>
  <si>
    <t xml:space="preserve">07 3 01 00000</t>
  </si>
  <si>
    <t xml:space="preserve">Мероприятия по благоустройству</t>
  </si>
  <si>
    <t xml:space="preserve">07 3 01 С1433</t>
  </si>
  <si>
    <t xml:space="preserve">Коммунальное хозяйство</t>
  </si>
  <si>
    <t xml:space="preserve">Муниципальная программа "Охрана окружающей среды в Горшеченском районе Курской области "</t>
  </si>
  <si>
    <t xml:space="preserve">06 0 00 00000</t>
  </si>
  <si>
    <t xml:space="preserve">Подпрограмма "Экология и чистая вода Горшеченского района Курской области " муниципальной программы "Охрана окружающей среды в Горшеченском районе Курской области "</t>
  </si>
  <si>
    <t xml:space="preserve">06 1 00 00000</t>
  </si>
  <si>
    <t xml:space="preserve">Основное мероприятие "Разработка и реализация мероприятий, способствующих обеспечению населения экологически чистой питьевой водой"</t>
  </si>
  <si>
    <t xml:space="preserve">06 1 01 00000</t>
  </si>
  <si>
    <t xml:space="preserve">Мероприятия по обеспечению населения экологически чистой питьевой водой</t>
  </si>
  <si>
    <t xml:space="preserve">06 1 01 С1427</t>
  </si>
  <si>
    <t xml:space="preserve">05 </t>
  </si>
  <si>
    <t xml:space="preserve">Мероприятия по обеспечению охраны окружающей среды</t>
  </si>
  <si>
    <t xml:space="preserve">06 1 01 С1469</t>
  </si>
  <si>
    <t xml:space="preserve">Благоустройство</t>
  </si>
  <si>
    <t xml:space="preserve">Основное мероприятие "Создание безопасной, удобной и привлекательной среды территории муниципального образования"
</t>
  </si>
  <si>
    <t xml:space="preserve">Образование </t>
  </si>
  <si>
    <t xml:space="preserve">Дошкольное образование</t>
  </si>
  <si>
    <t xml:space="preserve">Муниципальная программа "Развитие образования в Горшеченском районе Курской области "</t>
  </si>
  <si>
    <t xml:space="preserve">03 0 00 00000</t>
  </si>
  <si>
    <t xml:space="preserve">Подпрограмма "Развитие дошкольного и общего образования детей" муниципальной программы "Развитие образования в Горшеченском районе Курской области "</t>
  </si>
  <si>
    <t xml:space="preserve">03 2 00 00000</t>
  </si>
  <si>
    <t xml:space="preserve">Основное мероприятие "Содействие развитию дошкольного образования"</t>
  </si>
  <si>
    <t xml:space="preserve">03 2 01 00000</t>
  </si>
  <si>
    <t xml:space="preserve">Субвенции местным бюджетам на осуществление отдельных государственных полномочий по финансовому обеспечению расходов, связанных с оплатой жилых помещений, отопления и освещения работникам муниципальных образовательных организаций</t>
  </si>
  <si>
    <t xml:space="preserve">03 2 01 12799</t>
  </si>
  <si>
    <t xml:space="preserve"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</si>
  <si>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03 2 01 13030</t>
  </si>
  <si>
    <t xml:space="preserve">03 2 01 С1401</t>
  </si>
  <si>
    <t xml:space="preserve">Капитальные вложения в объекты государственной (муниципальной) собственности</t>
  </si>
  <si>
    <t xml:space="preserve">400</t>
  </si>
  <si>
    <t xml:space="preserve">Общее образование</t>
  </si>
  <si>
    <t xml:space="preserve">Региональный проект "Современная школа"</t>
  </si>
  <si>
    <t xml:space="preserve">03 2 Е1 00000</t>
  </si>
  <si>
    <t xml:space="preserve">Субсидия на оснащение (обновление материально - 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</si>
  <si>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 xml:space="preserve">03 2 Е1 51722</t>
  </si>
  <si>
    <t xml:space="preserve">Региональный проект "Успех каждого ребенка"</t>
  </si>
  <si>
    <t xml:space="preserve">03 2 E2 00000</t>
  </si>
  <si>
    <t xml:space="preserve">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</si>
  <si>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 xml:space="preserve">03 2 Е2 50980</t>
  </si>
  <si>
    <t xml:space="preserve">Региональный проект "Цифровая образовательная среда"</t>
  </si>
  <si>
    <t xml:space="preserve">03 2 E4 00000</t>
  </si>
  <si>
    <t xml:space="preserve">Субсидия на обновление материально - 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 - технической базой для внедрения цифровой образовательной среды)</t>
  </si>
  <si>
    <t xml:space="preserve">03 2 E4 52131</t>
  </si>
  <si>
    <t xml:space="preserve">Региональный проект "Патриотическое воспитание граждан Российской Федерации"</t>
  </si>
  <si>
    <t xml:space="preserve">03 2 ЕВ 00000</t>
  </si>
  <si>
    <t xml:space="preserve"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</si>
  <si>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 xml:space="preserve">03 2 ЕВ 51790</t>
  </si>
  <si>
    <t xml:space="preserve">Основное мероприятие "Содействие развитию общего образования"</t>
  </si>
  <si>
    <t xml:space="preserve">03 2 02 00000</t>
  </si>
  <si>
    <t xml:space="preserve">Проведение мероприятий в области образования</t>
  </si>
  <si>
    <t xml:space="preserve">03 2 02 12420</t>
  </si>
  <si>
    <t xml:space="preserve">03 2 02 12799</t>
  </si>
  <si>
    <t xml:space="preserve">Реализация основных общеобразовательных и дополнительных общеобразовательных программ в части финансирования расходов на оплату труда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</si>
  <si>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 xml:space="preserve">03 2 02 13040</t>
  </si>
  <si>
    <t xml:space="preserve">Предоставление мер социальной поддержки работникам муниципальных образовательных организаций</t>
  </si>
  <si>
    <t xml:space="preserve">03 2 02 13060</t>
  </si>
  <si>
    <t xml:space="preserve">Расходы на приобретение горюче-смазочных материалов для обеспечения подвоза обучающихся муниципальных общеобразовательных организаций к месту обучения и обратно
</t>
  </si>
  <si>
    <t xml:space="preserve">03 2 02 13080</t>
  </si>
  <si>
    <t xml:space="preserve">Дополнительное финансирование мероприятий по организации питания обучающихся из малоимущих и (или) многодетных семей, а также обучающихся с ограниченными возможностями здоровья в муниципальных общеобразовательных организациях</t>
  </si>
  <si>
    <t xml:space="preserve">03 2 02 13090</t>
  </si>
  <si>
    <t xml:space="preserve">Расходы на реализацию проекта "Народный бюджет"
</t>
  </si>
  <si>
    <t xml:space="preserve">03 2 02 14000</t>
  </si>
  <si>
    <t xml:space="preserve">Благоустройство территории МКОУ "Горшеченская СОШ им Н.И. Жиронкина" за счет средств областного бюджета</t>
  </si>
  <si>
    <t xml:space="preserve">03 2 02 14007</t>
  </si>
  <si>
    <t xml:space="preserve">Капитальный ремонт кровли здания МКОУ "Ясеновская СОШ" Горшеченского района Курской области, расположенного по адресу: 306803, Курская область, Горшеченский район, с. Ясенки, ул. Третьякевича, д.130, за счет средств областного бюджета </t>
  </si>
  <si>
    <t xml:space="preserve">03 2 02 14010</t>
  </si>
  <si>
    <t xml:space="preserve">Благоустройство территории МКОУ "Быковская СОШ" Горшеченского района Курской области, расположенного по адресу: Курская область, Горшеченский район, с. Быково, ул. Школьная, д.32, за счет средств областного бюджета</t>
  </si>
  <si>
    <t xml:space="preserve">03 2 02 14011</t>
  </si>
  <si>
    <t xml:space="preserve">Капитальный ремонт спортивного зала здания МКОУ "Горшеченская СОШ №2" Горшеченского района Курской области, расположенного по адресу: Курская область, Горшеченский район, п. Горшечное, ул. Центральная, д.5а, за счет средств областного бюджета</t>
  </si>
  <si>
    <t xml:space="preserve">03 2 02 14012</t>
  </si>
  <si>
    <t xml:space="preserve">03 2 02 S4000</t>
  </si>
  <si>
    <t xml:space="preserve">Благоустройство территории МКОУ "Горшеченская СОШ им Н.И. Жиронкина" за счет средств местного бюджета</t>
  </si>
  <si>
    <t xml:space="preserve">03 2 02 S4007</t>
  </si>
  <si>
    <t xml:space="preserve">Капитальный ремонт кровли здания МКОУ "Ясеновская СОШ" Горшеченского района Курской области, расположенного по адресу: 306803, Курская область, Горшеченский район, с. Ясенки, ул. Третьякевича, д.130, за счет средств местного бюджета</t>
  </si>
  <si>
    <t xml:space="preserve">03 2 02 S4010</t>
  </si>
  <si>
    <t xml:space="preserve">Благоустройство территории МКОУ "Быковская СОШ" Горшеченского района Курской области, расположенного по адресу: Курская область, Горшеченский район, с. Быково, ул. Школьная, д.32, за счет средств местного бюджета</t>
  </si>
  <si>
    <t xml:space="preserve">03 2 02 S4011</t>
  </si>
  <si>
    <t xml:space="preserve">Капитальный ремонт спортивного зала здания МКОУ "Горшеченская СОШ №2" Горшеченского района Курской области, расположенного по адресу: Курская область, Горшеченский район, п. Горшечное, ул. Центральная, д.5а, за счет средств местного бюджета</t>
  </si>
  <si>
    <t xml:space="preserve">03 2 02 S4012</t>
  </si>
  <si>
    <t xml:space="preserve">Обеспечение выплат ежемесячного денежного вознаграждения советникам директоов по воспитанию и взаимодействию с детскими общественными объединениями муниципальных общ0еобразовательных организаций</t>
  </si>
  <si>
    <t xml:space="preserve">03 2 02 L0500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</si>
  <si>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образовательныз организаций</t>
  </si>
  <si>
    <t xml:space="preserve">03 2 02 R3030</t>
  </si>
  <si>
    <t xml:space="preserve">Организация бесплатного 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</si>
  <si>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 2 02 L3040</t>
  </si>
  <si>
    <t xml:space="preserve">Обеспечение предоставления мер социальной поддержки работникам муниципальных образовательных организаций</t>
  </si>
  <si>
    <t xml:space="preserve">03 2 02 S3060</t>
  </si>
  <si>
    <t xml:space="preserve">Приобретение горюче-смазочных материалов для обеспечения подвоза обучающихся муниципальных общеобразовательных организаций к месту обучения и обратно</t>
  </si>
  <si>
    <t xml:space="preserve">03 2 02 S3080</t>
  </si>
  <si>
    <t xml:space="preserve">Мероприятия по организации питания обучающихся из малоимущих и (или) многодетных семей, а также обучающихся с ограниченными возможностями здоровья в муниципальных  общеобразовательных организациях</t>
  </si>
  <si>
    <t xml:space="preserve">03 2 02 S3090</t>
  </si>
  <si>
    <t xml:space="preserve">03 2 02 С1401</t>
  </si>
  <si>
    <t xml:space="preserve">Основное мероприятие "Профилактика наркомании и медико-социальная реабилитация больных наркоманией"</t>
  </si>
  <si>
    <t xml:space="preserve">12 2 03 00000</t>
  </si>
  <si>
    <t xml:space="preserve">12 2 03 С1435</t>
  </si>
  <si>
    <t xml:space="preserve">Подпрограмма "Содействие временной занятости отдельных категорий граждан " муниципальной программы "Содействие занятости населения в Горшеченском районе Курской области на 2018 -2020 годы"</t>
  </si>
  <si>
    <t xml:space="preserve">17 1 00 00000</t>
  </si>
  <si>
    <t xml:space="preserve">Основное мероприятие "Обеспечение реализации мероприятий, направленных на повышение эффективности занятости населения"</t>
  </si>
  <si>
    <t xml:space="preserve">17 1 01 00000</t>
  </si>
  <si>
    <t xml:space="preserve">Развитие рынков труда, повышение эффективности занятости населения</t>
  </si>
  <si>
    <t xml:space="preserve">17 1 01 С1436</t>
  </si>
  <si>
    <t xml:space="preserve">Дополнительное образование детей</t>
  </si>
  <si>
    <t xml:space="preserve">Подпрограмма "Управление муниципальной программой и обеспечение условий реализации" муниципальной программы "Развитие образования в Горшеченском районе Курской области"</t>
  </si>
  <si>
    <t xml:space="preserve">03 1 00 00000</t>
  </si>
  <si>
    <t xml:space="preserve">Основное мероприятие "Сопровождение реализации отдельных мероприятий муниципальной программы"
</t>
  </si>
  <si>
    <t xml:space="preserve">03 1 02 00000</t>
  </si>
  <si>
    <t xml:space="preserve">Мероприятия в области образования</t>
  </si>
  <si>
    <t xml:space="preserve">03 1 02 С1447</t>
  </si>
  <si>
    <t xml:space="preserve">Подпрограмма "Развитие дополнительного образования и системы воспитания детей" муниципальной программы "Развитие образования в Горшеченском районе Курской области "</t>
  </si>
  <si>
    <t xml:space="preserve">03 3 00 00000</t>
  </si>
  <si>
    <t xml:space="preserve">Основное мероприятие "Содействие развитию дополнительного образования детей"</t>
  </si>
  <si>
    <t xml:space="preserve">03 3 01 00000</t>
  </si>
  <si>
    <t xml:space="preserve">03 3 01 12799</t>
  </si>
  <si>
    <t xml:space="preserve">03 3 01 С1401</t>
  </si>
  <si>
    <t xml:space="preserve">Внедрение и обеспечение функционирования модели персонифицированного финансирования дополнительного образования детей</t>
  </si>
  <si>
    <t xml:space="preserve">03 3 01 С1408</t>
  </si>
  <si>
    <t xml:space="preserve">Основное мероприятие "Содействие патриотическому воспитанию детей"</t>
  </si>
  <si>
    <t xml:space="preserve">03 3 02 00000</t>
  </si>
  <si>
    <t xml:space="preserve">Мероприятия по патриотическому воспитанию детей</t>
  </si>
  <si>
    <t xml:space="preserve">03 3 02 С1454</t>
  </si>
  <si>
    <t xml:space="preserve">Субсидии на оснащение (обновление материально - 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</si>
  <si>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03 3 E2 51710</t>
  </si>
  <si>
    <t xml:space="preserve">Молодежная политика </t>
  </si>
  <si>
    <t xml:space="preserve">Муниципальная программа "Повышение эффективности работы с молодежью, организация отдыха и оздоровления детей, молодежи, развитие физической культуры и спорта в Горшеченском районе Курской области "</t>
  </si>
  <si>
    <t xml:space="preserve">08 0 00 00000</t>
  </si>
  <si>
    <t xml:space="preserve">Подпрограмма "Повышение эффективности реализации молодежной политики " муниципальной программы "Повышение эффективности работы с молодежью, организация отдыха и оздоровления детей,  молодежи, развитие физической культуры и спорта в Горшеченском районе Курской области "</t>
  </si>
  <si>
    <t xml:space="preserve">08 2 00 00000</t>
  </si>
  <si>
    <t xml:space="preserve">Основное мероприятие "Создание условий для вовлечения молодежи в активную общественную деятельность"</t>
  </si>
  <si>
    <t xml:space="preserve">08 2 01 00000</t>
  </si>
  <si>
    <t xml:space="preserve">Реализация мероприятий в сфере молодежной политики</t>
  </si>
  <si>
    <t xml:space="preserve">08 2 01 С1414</t>
  </si>
  <si>
    <t xml:space="preserve">Подпрограмма "Оздоровление и отдых детей " муниципальной программы "Повышение эффективности работы с молодежью, организация отдыха и оздоровления детей,  молодежи, развитие физической культуры и спорта в Горшеченском районе Курской области "</t>
  </si>
  <si>
    <t xml:space="preserve">08 4 00 00000</t>
  </si>
  <si>
    <t xml:space="preserve">Основное мероприятие "Содействие развитию системы оздоровления и отдыха детей"</t>
  </si>
  <si>
    <t xml:space="preserve">08 4 01 00000</t>
  </si>
  <si>
    <t xml:space="preserve">Организация отдыха детей в каникулярное время</t>
  </si>
  <si>
    <t xml:space="preserve">08 4 01 13540</t>
  </si>
  <si>
    <t xml:space="preserve">07 </t>
  </si>
  <si>
    <t xml:space="preserve">08 4 01 С1401</t>
  </si>
  <si>
    <t xml:space="preserve">Мероприятия, связанные с организацией отдыха детей в каникулярное время</t>
  </si>
  <si>
    <t xml:space="preserve">08 4 01 S3540</t>
  </si>
  <si>
    <t xml:space="preserve">Другие вопросы в области образования</t>
  </si>
  <si>
    <t xml:space="preserve">Подпрограмма "Управление муниципальной программой и обеспечение условий реализации " муниципальной программы "Развитие образования в Горшеченском районе Курской области "</t>
  </si>
  <si>
    <t xml:space="preserve">Мероприятий в области образования</t>
  </si>
  <si>
    <t xml:space="preserve">Культура, кинематография</t>
  </si>
  <si>
    <t xml:space="preserve">08</t>
  </si>
  <si>
    <t xml:space="preserve">Культура</t>
  </si>
  <si>
    <t xml:space="preserve">Муниципальная программа "Развитие культуры в Горшеченском районе"</t>
  </si>
  <si>
    <t xml:space="preserve">01 0 00 00000</t>
  </si>
  <si>
    <t xml:space="preserve">Подпрограмма "Искусство" муниципальной программы "Развитие культуры в Горшеченском районе"</t>
  </si>
  <si>
    <t xml:space="preserve">01 1 00 00000</t>
  </si>
  <si>
    <t xml:space="preserve">Основное мероприятие "Сохранение и развитие культуры и кинематографии"</t>
  </si>
  <si>
    <t xml:space="preserve">01 1 01 00000</t>
  </si>
  <si>
    <t xml:space="preserve">Расходы на заработную плату работников культуры за счет средств областного бюджета</t>
  </si>
  <si>
    <t xml:space="preserve">01 1 01 12810</t>
  </si>
  <si>
    <t xml:space="preserve">Обеспечение развития и укрепления материально - техническойбазы домов культуры в населенных пунктах с числом жителей до 50 тысяч человек</t>
  </si>
  <si>
    <t xml:space="preserve">01 1 01 L4670</t>
  </si>
  <si>
    <t xml:space="preserve">Расходы на заработную плату работников культуры за счет средств местного бюджета</t>
  </si>
  <si>
    <t xml:space="preserve">01 1 01 S2810</t>
  </si>
  <si>
    <t xml:space="preserve">Региональный проект "Культурная среда"</t>
  </si>
  <si>
    <t xml:space="preserve">01 1 A1 00000</t>
  </si>
  <si>
    <t xml:space="preserve">Развитие сети учреждений культурно - досугового типа, источником финансового обеспечения расходов, которых является бюджетный кредит на опережающее финансирование, предоставляемый из федерального бюджета</t>
  </si>
  <si>
    <t xml:space="preserve">01 1 A1 55130</t>
  </si>
  <si>
    <t xml:space="preserve">01 1 А1 М5130</t>
  </si>
  <si>
    <t xml:space="preserve">Региональный проект "Творческие люди"</t>
  </si>
  <si>
    <t xml:space="preserve">01 1 А2 00000</t>
  </si>
  <si>
    <t xml:space="preserve">Поддержка отрасли культуры (государственная поддержка лучших сельских учреждений культуры)</t>
  </si>
  <si>
    <t xml:space="preserve">01 1 А2 55195</t>
  </si>
  <si>
    <t xml:space="preserve">01 1 01 С1401</t>
  </si>
  <si>
    <t xml:space="preserve">Проведение мероприятий в области культуры</t>
  </si>
  <si>
    <t xml:space="preserve">01 1 01 С1463</t>
  </si>
  <si>
    <t xml:space="preserve">Подпрограмма "Наследие" муниципальной программы "Развитие культуры в Горшеченском районе"</t>
  </si>
  <si>
    <t xml:space="preserve">01 2 00 00000</t>
  </si>
  <si>
    <t xml:space="preserve">Основное мероприятие "Сохранение и развитие библиотечного дела"</t>
  </si>
  <si>
    <t xml:space="preserve">01 2 01 00000</t>
  </si>
  <si>
    <t xml:space="preserve">01 2 01 12810</t>
  </si>
  <si>
    <t xml:space="preserve">01 2 01 S2810</t>
  </si>
  <si>
    <t xml:space="preserve">01 2 01 С1401</t>
  </si>
  <si>
    <t xml:space="preserve">01 2 А2 00000</t>
  </si>
  <si>
    <t xml:space="preserve">01 2 A2 55195</t>
  </si>
  <si>
    <t xml:space="preserve">Подпрограмма "Управление муниципальной программой и обеспечение условий реализации" муниципальной программы "Развитие культуры в Горшеченском районе"</t>
  </si>
  <si>
    <t xml:space="preserve">01 3 00 00000</t>
  </si>
  <si>
    <t xml:space="preserve">Основное мероприятие "Обеспечение реализации подпрограммы"</t>
  </si>
  <si>
    <t xml:space="preserve">01 3 01 00000</t>
  </si>
  <si>
    <t xml:space="preserve">Финансовое обеспечение расходов, связанных с оплатой жилых помещений, отопления и освещения работникам муниципальных учреждений культуры</t>
  </si>
  <si>
    <t xml:space="preserve">01 3 01 12802</t>
  </si>
  <si>
    <t xml:space="preserve">Здравоохранение</t>
  </si>
  <si>
    <t xml:space="preserve">Санитарно-эпидемиологическое благополучие</t>
  </si>
  <si>
    <t xml:space="preserve">Организация мероприятий при осуществлении деятельности по обращению с животными без владельцев</t>
  </si>
  <si>
    <t xml:space="preserve">07 3 01 12700</t>
  </si>
  <si>
    <t xml:space="preserve">Социальная политика</t>
  </si>
  <si>
    <t xml:space="preserve">Пенсионное обеспечение</t>
  </si>
  <si>
    <t xml:space="preserve">02 2 00 00000</t>
  </si>
  <si>
    <t xml:space="preserve">Основное мероприятие "Предоставление доплат к пенсии"</t>
  </si>
  <si>
    <t xml:space="preserve">02 2 02 00000</t>
  </si>
  <si>
    <t xml:space="preserve">Выплата пенсий за выслугу лет и доплат к пенсиям муниципальных служащих</t>
  </si>
  <si>
    <t xml:space="preserve">02 2 02 С1445</t>
  </si>
  <si>
    <t xml:space="preserve">Социальное обеспечение населения</t>
  </si>
  <si>
    <t xml:space="preserve">Основное мероприятие "Социальная поддержка граждан"</t>
  </si>
  <si>
    <t xml:space="preserve">02 2 03 00000</t>
  </si>
  <si>
    <t xml:space="preserve">Обеспечение мер социальной поддержки реабилитированных лиц и лиц, признанных пострадавшими от политических репрессий </t>
  </si>
  <si>
    <t xml:space="preserve">02 2 03 11170</t>
  </si>
  <si>
    <t xml:space="preserve">Предоставление социальной поддержки отдельным категориям граждан по обеспечению продовольственными товарами </t>
  </si>
  <si>
    <t xml:space="preserve">10 </t>
  </si>
  <si>
    <t xml:space="preserve">02 2 03 11180</t>
  </si>
  <si>
    <t xml:space="preserve">Субвенция на обеспечение мер социальной поддержки ветеранов труда и труженников тыла</t>
  </si>
  <si>
    <t xml:space="preserve">02 2 03 13140</t>
  </si>
  <si>
    <t xml:space="preserve">Охрана семьи и детства</t>
  </si>
  <si>
    <t xml:space="preserve"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</si>
  <si>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 xml:space="preserve">02 3 03 00000</t>
  </si>
  <si>
    <t xml:space="preserve">Содержание ребенка в семье опекуна и приемной семье, а также вознаграждение, причитающееся приемному родителю</t>
  </si>
  <si>
    <t xml:space="preserve">02 3 03 13190</t>
  </si>
  <si>
    <t xml:space="preserve">Основное мероприятие "Обеспечение жилыми помещениями детей- сирот и детей, оставшихся без попечения родителей, лмиц из их числа"</t>
  </si>
  <si>
    <t xml:space="preserve">02 3 04 00000</t>
  </si>
  <si>
    <t xml:space="preserve">Предоставление жилых помещений детям - 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</si>
  <si>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 xml:space="preserve">02 3 04 Д0820</t>
  </si>
  <si>
    <t xml:space="preserve">Выплата компенсации части родительской платы</t>
  </si>
  <si>
    <t xml:space="preserve">03 2 02 13000</t>
  </si>
  <si>
    <t xml:space="preserve">Муниципальная программа "Обеспечение доступным и комфортным жильем и коммунальными услугами граждан в Горшеченском районе Курской области "</t>
  </si>
  <si>
    <t xml:space="preserve">Подпрограмма "Создание условий для обеспечения доступным и комфортным жильем граждан в Горшеченском районе Курской области" муниципальной программы "Обеспечение доступным и комфортным жильем и коммунальными услугами граждан в Горшеченском районе Курской области "</t>
  </si>
  <si>
    <t xml:space="preserve">Основное мероприятие "Обеспечение жильем отдельных категорий граждан Горшеченского района Курской области"</t>
  </si>
  <si>
    <t xml:space="preserve">07 2 02 00000</t>
  </si>
  <si>
    <t xml:space="preserve">Реализация мероприятий по обеспечению жильем молодых семей</t>
  </si>
  <si>
    <t xml:space="preserve">07 2 02 L4970</t>
  </si>
  <si>
    <t xml:space="preserve">Другие вопросы в области социальной политики </t>
  </si>
  <si>
    <t xml:space="preserve">Подпрограмма "Управление муниципальной программой и обеспечение условий реализации " муниципальной программы "Социальная поддержка граждан Горшеченского района Курской области "</t>
  </si>
  <si>
    <t xml:space="preserve">06 </t>
  </si>
  <si>
    <t xml:space="preserve">02 1  00 00000</t>
  </si>
  <si>
    <t xml:space="preserve">Основное мероприятие "Обеспечение деятельности, связанной с осуществлением переданных полномочий в сфере социальной защиты населения"</t>
  </si>
  <si>
    <t xml:space="preserve">02 1 02 00000</t>
  </si>
  <si>
    <t xml:space="preserve">Содержание работников, осуществляющих переданные государственные полномочия в сфере социальной защиты </t>
  </si>
  <si>
    <t xml:space="preserve">02 1 02 13220</t>
  </si>
  <si>
    <t xml:space="preserve">02 1 02 55490</t>
  </si>
  <si>
    <t xml:space="preserve">02 1 02 С1402</t>
  </si>
  <si>
    <t xml:space="preserve">Подпрограмма "Улучшение демографической ситуации, совершенствование социальной поддержки семьи и детей " муниципальной программы "Социальная поддержка граждан Горшеченского района Курской области "</t>
  </si>
  <si>
    <t xml:space="preserve">Основное мероприятие "Обеспечение деятельности, связанной с осуществлением переданных полномочий по организации и осуществлению деятельности по опеке и попечительству"</t>
  </si>
  <si>
    <t xml:space="preserve">02 3 01 00000</t>
  </si>
  <si>
    <t xml:space="preserve">Содержание работников, осуществляющих переданные государственные полномочия по организации и осуществлению деятельности по опеке и попечительству</t>
  </si>
  <si>
    <t xml:space="preserve">02 3 01 13170</t>
  </si>
  <si>
    <t xml:space="preserve">Физическая культура и спорт</t>
  </si>
  <si>
    <t xml:space="preserve">11</t>
  </si>
  <si>
    <t xml:space="preserve">Массовый спорт</t>
  </si>
  <si>
    <t xml:space="preserve">Подпрограмма "Реализация муниципальной политики в сфере физической культуры и спорта " муниципальной программы "Повышение эффективности работы с молодежью, организация отдыха и оздоровления детей,  молодежи, развитие физической культуры и спорта в Горшеченском районе Курской области "</t>
  </si>
  <si>
    <t xml:space="preserve">08 3 00 00000</t>
  </si>
  <si>
    <t xml:space="preserve">Основное мероприятие "Физическое воспитание и обеспечение организации и проведения физкультурных мероприятий и массовых спортивных мероприятий"</t>
  </si>
  <si>
    <t xml:space="preserve">08 3 01 00000</t>
  </si>
  <si>
    <t xml:space="preserve"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</si>
  <si>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 xml:space="preserve">08 3 01 С1406</t>
  </si>
  <si>
    <t xml:space="preserve">11 </t>
  </si>
  <si>
    <t xml:space="preserve">Межбюджетные трансферты общего характера бюджетам бюджетной системы Российской Федерации </t>
  </si>
  <si>
    <t xml:space="preserve">14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</si>
  <si>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</si>
  <si>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14 </t>
  </si>
  <si>
    <t xml:space="preserve">Подпрограмма "Эффективная система межбюджетных отношений " муниципальной программы "Повышение эффективности управления финансами в Горшеченском районе Курской области "</t>
  </si>
  <si>
    <t xml:space="preserve">14 2 00 00000</t>
  </si>
  <si>
    <t xml:space="preserve">Основное мероприятие "Выравнивание финансовых возможностей местных бюджетов" </t>
  </si>
  <si>
    <t xml:space="preserve">14 2 01 00000</t>
  </si>
  <si>
    <t xml:space="preserve">Выравнивание бюджетной обеспеченности поселений (включая городские округа)</t>
  </si>
  <si>
    <t xml:space="preserve">14 2 01 13450</t>
  </si>
  <si>
    <t xml:space="preserve">Межбюджетные трансферты </t>
  </si>
  <si>
    <t xml:space="preserve">500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</si>
</sst>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_р_._-;\-* #,##0.00_р_._-;_-* \-??_р_._-;_-@_-"/>
    <numFmt numFmtId="166" formatCode="000000"/>
    <numFmt numFmtId="167" formatCode="@"/>
    <numFmt numFmtId="168" formatCode="0.00"/>
    <numFmt numFmtId="169" formatCode="#,##0.00"/>
    <numFmt numFmtId="170" formatCode="0.0"/>
    <numFmt numFmtId="171" formatCode="_-* #,##0.00\ _₽_-;\-* #,##0.00\ _₽_-;_-* \-??\ _₽_-;_-@_-"/>
    <numFmt numFmtId="172" formatCode="0000000"/>
  </numFmts>
  <fonts count="21">
    <font>
      <sz val="10"/>
      <name val="Arial Cyr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0"/>
      <charset val="1"/>
    </font>
    <font>
      <b val="true"/>
      <sz val="12"/>
      <name val="Times New Roman"/>
      <family val="0"/>
      <charset val="1"/>
    </font>
    <font>
      <i val="true"/>
      <sz val="12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vertAlign val="superscript"/>
      <sz val="12"/>
      <name val="Times New Roman"/>
      <family val="0"/>
      <charset val="1"/>
    </font>
    <font>
      <sz val="12"/>
      <color rgb="FF333333"/>
      <name val="Times New Roman"/>
      <family val="0"/>
      <charset val="1"/>
    </font>
    <font>
      <sz val="12"/>
      <color rgb="FF0000FF"/>
      <name val="Times New Roman"/>
      <family val="0"/>
      <charset val="1"/>
    </font>
    <font>
      <sz val="10"/>
      <name val="Times New Roman"/>
      <family val="0"/>
      <charset val="1"/>
    </font>
    <font>
      <sz val="9"/>
      <name val="Times New Roman"/>
      <family val="0"/>
      <charset val="1"/>
    </font>
    <font>
      <sz val="10"/>
      <color rgb="FF000000"/>
      <name val="Arial Cyr"/>
      <family val="0"/>
      <charset val="1"/>
    </font>
    <font>
      <sz val="10"/>
      <name val="Arial"/>
      <family val="0"/>
      <charset val="1"/>
    </font>
    <font>
      <i val="true"/>
      <sz val="12"/>
      <color rgb="FF000000"/>
      <name val="Times New Roman"/>
      <family val="0"/>
      <charset val="1"/>
    </font>
    <font>
      <b val="true"/>
      <sz val="10"/>
      <name val="Arial Cyr"/>
      <family val="0"/>
      <charset val="1"/>
    </font>
    <font>
      <b val="true"/>
      <sz val="10"/>
      <name val="Arial"/>
      <family val="0"/>
      <charset val="1"/>
    </font>
    <font>
      <sz val="12"/>
      <name val="Arial"/>
      <family val="0"/>
      <charset val="1"/>
    </font>
    <font>
      <sz val="12"/>
      <color rgb="FFFF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8" fillId="2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4" fontId="8" fillId="2" borderId="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2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base.garant.ru/12125267/" TargetMode="External"/><Relationship Id="rId2" Type="http://schemas.openxmlformats.org/officeDocument/2006/relationships/hyperlink" Target="https://kodifikant.ru/codes/kbk2014/21800000000000000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E1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9.0390625" defaultRowHeight="12.75" zeroHeight="false" outlineLevelRow="0" outlineLevelCol="0"/>
  <cols>
    <col collapsed="false" customWidth="true" hidden="false" outlineLevel="0" max="1" min="1" style="0" width="7.61"/>
    <col collapsed="false" customWidth="true" hidden="false" outlineLevel="0" max="2" min="2" style="0" width="35.09"/>
    <col collapsed="false" customWidth="true" hidden="false" outlineLevel="0" max="3" min="3" style="0" width="54.97"/>
    <col collapsed="false" customWidth="true" hidden="false" outlineLevel="0" max="4" min="4" style="0" width="20.01"/>
  </cols>
  <sheetData>
    <row r="1" customFormat="false" ht="15.75" hidden="false" customHeight="false" outlineLevel="0" collapsed="false">
      <c r="B1" s="1"/>
      <c r="C1" s="1"/>
      <c r="D1" s="1"/>
    </row>
    <row r="2" customFormat="false" ht="15.75" hidden="false" customHeight="false" outlineLevel="0" collapsed="false">
      <c r="B2" s="1"/>
      <c r="C2" s="1"/>
      <c r="D2" s="2" t="s">
        <v>0</v>
      </c>
      <c r="E2" s="3"/>
    </row>
    <row r="3" customFormat="false" ht="15.75" hidden="false" customHeight="false" outlineLevel="0" collapsed="false">
      <c r="B3" s="1"/>
      <c r="C3" s="1"/>
      <c r="D3" s="2" t="s">
        <v>1</v>
      </c>
      <c r="E3" s="3"/>
    </row>
    <row r="4" customFormat="false" ht="15.75" hidden="false" customHeight="false" outlineLevel="0" collapsed="false">
      <c r="B4" s="1"/>
      <c r="C4" s="1"/>
      <c r="D4" s="2" t="s">
        <v>2</v>
      </c>
      <c r="E4" s="3"/>
    </row>
    <row r="5" customFormat="false" ht="15.75" hidden="false" customHeight="false" outlineLevel="0" collapsed="false">
      <c r="B5" s="1"/>
      <c r="C5" s="1"/>
      <c r="D5" s="2" t="s">
        <v>3</v>
      </c>
      <c r="E5" s="3"/>
    </row>
    <row r="6" customFormat="false" ht="15.75" hidden="false" customHeight="false" outlineLevel="0" collapsed="false">
      <c r="B6" s="1"/>
      <c r="C6" s="1"/>
      <c r="D6" s="2" t="s">
        <v>4</v>
      </c>
      <c r="E6" s="3"/>
    </row>
    <row r="7" customFormat="false" ht="15.75" hidden="false" customHeight="false" outlineLevel="0" collapsed="false">
      <c r="B7" s="1"/>
      <c r="C7" s="1"/>
      <c r="D7" s="2" t="s">
        <v>5</v>
      </c>
      <c r="E7" s="3"/>
    </row>
    <row r="8" customFormat="false" ht="15.75" hidden="false" customHeight="false" outlineLevel="0" collapsed="false">
      <c r="B8" s="2"/>
      <c r="C8" s="1"/>
      <c r="D8" s="2"/>
    </row>
    <row r="9" customFormat="false" ht="15.75" hidden="false" customHeight="false" outlineLevel="0" collapsed="false">
      <c r="B9" s="4"/>
      <c r="C9" s="4"/>
      <c r="D9" s="4"/>
    </row>
    <row r="10" customFormat="false" ht="21.75" hidden="false" customHeight="true" outlineLevel="0" collapsed="false">
      <c r="B10" s="5" t="s">
        <v>6</v>
      </c>
      <c r="C10" s="5"/>
      <c r="D10" s="5"/>
    </row>
    <row r="11" customFormat="false" ht="12.75" hidden="false" customHeight="true" outlineLevel="0" collapsed="false">
      <c r="B11" s="6" t="s">
        <v>7</v>
      </c>
      <c r="C11" s="6"/>
      <c r="D11" s="6"/>
    </row>
    <row r="12" customFormat="false" ht="15.75" hidden="false" customHeight="false" outlineLevel="0" collapsed="false">
      <c r="B12" s="7"/>
      <c r="C12" s="1"/>
      <c r="D12" s="2" t="s">
        <v>8</v>
      </c>
    </row>
    <row r="13" customFormat="false" ht="12.75" hidden="false" customHeight="true" outlineLevel="0" collapsed="false">
      <c r="B13" s="8" t="s">
        <v>9</v>
      </c>
      <c r="C13" s="8" t="s">
        <v>10</v>
      </c>
      <c r="D13" s="8" t="s">
        <v>11</v>
      </c>
    </row>
    <row r="14" customFormat="false" ht="22.5" hidden="false" customHeight="true" outlineLevel="0" collapsed="false">
      <c r="B14" s="8"/>
      <c r="C14" s="8"/>
      <c r="D14" s="8"/>
    </row>
    <row r="15" customFormat="false" ht="18.75" hidden="false" customHeight="true" outlineLevel="0" collapsed="false">
      <c r="B15" s="9" t="n">
        <v>1</v>
      </c>
      <c r="C15" s="9" t="n">
        <v>2</v>
      </c>
      <c r="D15" s="9" t="n">
        <v>3</v>
      </c>
    </row>
    <row r="16" customFormat="false" ht="30.75" hidden="false" customHeight="true" outlineLevel="0" collapsed="false">
      <c r="B16" s="8" t="s">
        <v>12</v>
      </c>
      <c r="C16" s="10" t="s">
        <v>13</v>
      </c>
      <c r="D16" s="11" t="n">
        <f aca="false">D17</f>
        <v>10591988.5</v>
      </c>
      <c r="E16" s="3"/>
    </row>
    <row r="17" customFormat="false" ht="31.5" hidden="false" customHeight="false" outlineLevel="0" collapsed="false">
      <c r="B17" s="8" t="s">
        <v>14</v>
      </c>
      <c r="C17" s="12" t="s">
        <v>15</v>
      </c>
      <c r="D17" s="11" t="n">
        <f aca="false">D18+D22</f>
        <v>10591988.5</v>
      </c>
      <c r="E17" s="3"/>
    </row>
    <row r="18" customFormat="false" ht="15.75" hidden="false" customHeight="false" outlineLevel="0" collapsed="false">
      <c r="B18" s="13" t="s">
        <v>16</v>
      </c>
      <c r="C18" s="14" t="s">
        <v>17</v>
      </c>
      <c r="D18" s="11" t="n">
        <f aca="false">D19</f>
        <v>-729011178.02</v>
      </c>
      <c r="E18" s="3"/>
    </row>
    <row r="19" customFormat="false" ht="15.75" hidden="false" customHeight="false" outlineLevel="0" collapsed="false">
      <c r="B19" s="13" t="s">
        <v>18</v>
      </c>
      <c r="C19" s="14" t="s">
        <v>19</v>
      </c>
      <c r="D19" s="11" t="n">
        <f aca="false">D20</f>
        <v>-729011178.02</v>
      </c>
      <c r="E19" s="3"/>
    </row>
    <row r="20" customFormat="false" ht="31.5" hidden="false" customHeight="false" outlineLevel="0" collapsed="false">
      <c r="B20" s="13" t="s">
        <v>20</v>
      </c>
      <c r="C20" s="14" t="s">
        <v>21</v>
      </c>
      <c r="D20" s="11" t="n">
        <f aca="false">D21</f>
        <v>-729011178.02</v>
      </c>
      <c r="E20" s="3"/>
    </row>
    <row r="21" customFormat="false" ht="31.5" hidden="false" customHeight="false" outlineLevel="0" collapsed="false">
      <c r="B21" s="13" t="s">
        <v>22</v>
      </c>
      <c r="C21" s="14" t="s">
        <v>23</v>
      </c>
      <c r="D21" s="11" t="n">
        <v>-729011178.02</v>
      </c>
      <c r="E21" s="3"/>
    </row>
    <row r="22" customFormat="false" ht="15.75" hidden="false" customHeight="false" outlineLevel="0" collapsed="false">
      <c r="B22" s="13" t="s">
        <v>24</v>
      </c>
      <c r="C22" s="14" t="s">
        <v>25</v>
      </c>
      <c r="D22" s="11" t="n">
        <f aca="false">D23</f>
        <v>739603166.52</v>
      </c>
      <c r="E22" s="3"/>
    </row>
    <row r="23" customFormat="false" ht="15.75" hidden="false" customHeight="false" outlineLevel="0" collapsed="false">
      <c r="B23" s="13" t="s">
        <v>26</v>
      </c>
      <c r="C23" s="14" t="s">
        <v>27</v>
      </c>
      <c r="D23" s="11" t="n">
        <f aca="false">D24</f>
        <v>739603166.52</v>
      </c>
      <c r="E23" s="3"/>
    </row>
    <row r="24" customFormat="false" ht="31.5" hidden="false" customHeight="false" outlineLevel="0" collapsed="false">
      <c r="B24" s="13" t="s">
        <v>28</v>
      </c>
      <c r="C24" s="14" t="s">
        <v>29</v>
      </c>
      <c r="D24" s="11" t="n">
        <f aca="false">SUM(D25)</f>
        <v>739603166.52</v>
      </c>
      <c r="E24" s="3"/>
    </row>
    <row r="25" customFormat="false" ht="31.5" hidden="false" customHeight="false" outlineLevel="0" collapsed="false">
      <c r="B25" s="13" t="s">
        <v>30</v>
      </c>
      <c r="C25" s="14" t="s">
        <v>31</v>
      </c>
      <c r="D25" s="11" t="n">
        <v>739603166.52</v>
      </c>
      <c r="E25" s="3"/>
    </row>
    <row r="26" customFormat="false" ht="15.75" hidden="false" customHeight="false" outlineLevel="0" collapsed="false">
      <c r="B26" s="1"/>
      <c r="C26" s="1"/>
      <c r="D26" s="1"/>
      <c r="E26" s="3"/>
    </row>
    <row r="27" customFormat="false" ht="15.75" hidden="false" customHeight="false" outlineLevel="0" collapsed="false">
      <c r="B27" s="1"/>
      <c r="C27" s="1"/>
      <c r="D27" s="1"/>
      <c r="E27" s="3"/>
    </row>
    <row r="28" customFormat="false" ht="15.75" hidden="false" customHeight="false" outlineLevel="0" collapsed="false">
      <c r="B28" s="1"/>
      <c r="C28" s="1"/>
      <c r="D28" s="1"/>
      <c r="E28" s="3"/>
    </row>
    <row r="29" customFormat="false" ht="15.75" hidden="false" customHeight="false" outlineLevel="0" collapsed="false">
      <c r="B29" s="1"/>
      <c r="C29" s="1"/>
      <c r="D29" s="1"/>
      <c r="E29" s="3"/>
    </row>
    <row r="30" customFormat="false" ht="15.75" hidden="false" customHeight="false" outlineLevel="0" collapsed="false">
      <c r="B30" s="1"/>
      <c r="C30" s="1"/>
      <c r="D30" s="1"/>
      <c r="E30" s="3"/>
    </row>
    <row r="31" customFormat="false" ht="15.75" hidden="false" customHeight="false" outlineLevel="0" collapsed="false">
      <c r="B31" s="1"/>
      <c r="C31" s="1"/>
      <c r="D31" s="1"/>
      <c r="E31" s="3"/>
    </row>
    <row r="32" customFormat="false" ht="15.75" hidden="false" customHeight="false" outlineLevel="0" collapsed="false">
      <c r="B32" s="1"/>
      <c r="C32" s="1"/>
      <c r="D32" s="1"/>
      <c r="E32" s="3"/>
    </row>
    <row r="33" customFormat="false" ht="15.75" hidden="false" customHeight="false" outlineLevel="0" collapsed="false">
      <c r="B33" s="1"/>
      <c r="C33" s="1"/>
      <c r="D33" s="1"/>
      <c r="E33" s="3"/>
    </row>
    <row r="34" customFormat="false" ht="15.75" hidden="false" customHeight="false" outlineLevel="0" collapsed="false">
      <c r="B34" s="1"/>
      <c r="C34" s="1"/>
      <c r="D34" s="1"/>
      <c r="E34" s="3"/>
    </row>
    <row r="35" customFormat="false" ht="15.75" hidden="false" customHeight="false" outlineLevel="0" collapsed="false">
      <c r="B35" s="1"/>
      <c r="C35" s="1"/>
      <c r="D35" s="1"/>
      <c r="E35" s="3"/>
    </row>
    <row r="36" customFormat="false" ht="15.75" hidden="false" customHeight="false" outlineLevel="0" collapsed="false">
      <c r="B36" s="1"/>
      <c r="C36" s="1"/>
      <c r="D36" s="1"/>
      <c r="E36" s="3"/>
    </row>
    <row r="37" customFormat="false" ht="15.75" hidden="false" customHeight="false" outlineLevel="0" collapsed="false">
      <c r="B37" s="1"/>
      <c r="C37" s="1"/>
      <c r="D37" s="1"/>
      <c r="E37" s="3"/>
    </row>
    <row r="38" customFormat="false" ht="15.75" hidden="false" customHeight="false" outlineLevel="0" collapsed="false">
      <c r="B38" s="1"/>
      <c r="C38" s="1"/>
      <c r="D38" s="1"/>
      <c r="E38" s="3"/>
    </row>
    <row r="39" customFormat="false" ht="15.75" hidden="false" customHeight="false" outlineLevel="0" collapsed="false">
      <c r="B39" s="1"/>
      <c r="C39" s="1"/>
      <c r="D39" s="1"/>
      <c r="E39" s="3"/>
    </row>
    <row r="40" customFormat="false" ht="15.75" hidden="false" customHeight="false" outlineLevel="0" collapsed="false">
      <c r="B40" s="1"/>
      <c r="C40" s="1"/>
      <c r="D40" s="1"/>
      <c r="E40" s="3"/>
    </row>
    <row r="41" customFormat="false" ht="15.75" hidden="false" customHeight="false" outlineLevel="0" collapsed="false">
      <c r="B41" s="1"/>
      <c r="C41" s="1"/>
      <c r="D41" s="1"/>
      <c r="E41" s="3"/>
    </row>
    <row r="42" customFormat="false" ht="15.75" hidden="false" customHeight="false" outlineLevel="0" collapsed="false">
      <c r="B42" s="1"/>
      <c r="C42" s="1"/>
      <c r="D42" s="1"/>
      <c r="E42" s="3"/>
    </row>
    <row r="43" customFormat="false" ht="15.75" hidden="false" customHeight="false" outlineLevel="0" collapsed="false">
      <c r="B43" s="1"/>
      <c r="C43" s="1"/>
      <c r="D43" s="1"/>
      <c r="E43" s="3"/>
    </row>
    <row r="44" customFormat="false" ht="15.75" hidden="false" customHeight="false" outlineLevel="0" collapsed="false">
      <c r="B44" s="1"/>
      <c r="C44" s="1"/>
      <c r="D44" s="1"/>
    </row>
    <row r="45" customFormat="false" ht="15.75" hidden="false" customHeight="false" outlineLevel="0" collapsed="false">
      <c r="B45" s="1"/>
      <c r="C45" s="1"/>
      <c r="D45" s="1"/>
    </row>
    <row r="46" customFormat="false" ht="15.75" hidden="false" customHeight="false" outlineLevel="0" collapsed="false">
      <c r="B46" s="1"/>
      <c r="C46" s="1"/>
      <c r="D46" s="1"/>
    </row>
    <row r="47" customFormat="false" ht="15.75" hidden="false" customHeight="false" outlineLevel="0" collapsed="false">
      <c r="B47" s="1"/>
      <c r="C47" s="1"/>
      <c r="D47" s="1"/>
    </row>
    <row r="48" customFormat="false" ht="15.75" hidden="false" customHeight="false" outlineLevel="0" collapsed="false">
      <c r="B48" s="1"/>
      <c r="C48" s="1"/>
      <c r="D48" s="1"/>
    </row>
    <row r="49" customFormat="false" ht="15.75" hidden="false" customHeight="false" outlineLevel="0" collapsed="false">
      <c r="B49" s="1"/>
      <c r="C49" s="1"/>
      <c r="D49" s="1"/>
    </row>
    <row r="50" customFormat="false" ht="15.75" hidden="false" customHeight="false" outlineLevel="0" collapsed="false">
      <c r="B50" s="1"/>
      <c r="C50" s="1"/>
      <c r="D50" s="1"/>
    </row>
    <row r="51" customFormat="false" ht="15.75" hidden="false" customHeight="false" outlineLevel="0" collapsed="false">
      <c r="B51" s="1"/>
      <c r="C51" s="1"/>
      <c r="D51" s="1"/>
    </row>
    <row r="52" customFormat="false" ht="15.75" hidden="false" customHeight="false" outlineLevel="0" collapsed="false">
      <c r="B52" s="1"/>
      <c r="C52" s="1"/>
      <c r="D52" s="1"/>
    </row>
    <row r="53" customFormat="false" ht="15.75" hidden="false" customHeight="false" outlineLevel="0" collapsed="false">
      <c r="B53" s="1"/>
      <c r="C53" s="1"/>
      <c r="D53" s="1"/>
    </row>
    <row r="54" customFormat="false" ht="15.75" hidden="false" customHeight="false" outlineLevel="0" collapsed="false">
      <c r="B54" s="1"/>
      <c r="C54" s="1"/>
      <c r="D54" s="1"/>
    </row>
    <row r="55" customFormat="false" ht="15.75" hidden="false" customHeight="false" outlineLevel="0" collapsed="false">
      <c r="B55" s="1"/>
      <c r="C55" s="1"/>
      <c r="D55" s="1"/>
    </row>
    <row r="56" customFormat="false" ht="15.75" hidden="false" customHeight="false" outlineLevel="0" collapsed="false">
      <c r="B56" s="1"/>
      <c r="C56" s="1"/>
      <c r="D56" s="1"/>
    </row>
    <row r="57" customFormat="false" ht="15.75" hidden="false" customHeight="false" outlineLevel="0" collapsed="false">
      <c r="B57" s="1"/>
      <c r="C57" s="1"/>
      <c r="D57" s="1"/>
    </row>
    <row r="58" customFormat="false" ht="15.75" hidden="false" customHeight="false" outlineLevel="0" collapsed="false">
      <c r="B58" s="1"/>
      <c r="C58" s="1"/>
      <c r="D58" s="1"/>
    </row>
    <row r="59" customFormat="false" ht="15.75" hidden="false" customHeight="false" outlineLevel="0" collapsed="false">
      <c r="B59" s="1"/>
      <c r="C59" s="1"/>
      <c r="D59" s="1"/>
    </row>
    <row r="60" customFormat="false" ht="15.75" hidden="false" customHeight="false" outlineLevel="0" collapsed="false">
      <c r="B60" s="1"/>
      <c r="C60" s="1"/>
      <c r="D60" s="1"/>
    </row>
    <row r="61" customFormat="false" ht="15.75" hidden="false" customHeight="false" outlineLevel="0" collapsed="false">
      <c r="B61" s="1"/>
      <c r="C61" s="1"/>
      <c r="D61" s="1"/>
    </row>
    <row r="62" customFormat="false" ht="15.75" hidden="false" customHeight="false" outlineLevel="0" collapsed="false">
      <c r="B62" s="1"/>
      <c r="C62" s="1"/>
      <c r="D62" s="1"/>
    </row>
    <row r="63" customFormat="false" ht="15.75" hidden="false" customHeight="false" outlineLevel="0" collapsed="false">
      <c r="B63" s="1"/>
      <c r="C63" s="1"/>
      <c r="D63" s="1"/>
    </row>
    <row r="64" customFormat="false" ht="15.75" hidden="false" customHeight="false" outlineLevel="0" collapsed="false">
      <c r="B64" s="1"/>
      <c r="C64" s="1"/>
      <c r="D64" s="1"/>
    </row>
    <row r="65" customFormat="false" ht="15.75" hidden="false" customHeight="false" outlineLevel="0" collapsed="false">
      <c r="B65" s="1"/>
      <c r="C65" s="1"/>
      <c r="D65" s="1"/>
    </row>
    <row r="66" customFormat="false" ht="15.75" hidden="false" customHeight="false" outlineLevel="0" collapsed="false">
      <c r="B66" s="1"/>
      <c r="C66" s="1"/>
      <c r="D66" s="1"/>
    </row>
    <row r="67" customFormat="false" ht="15.75" hidden="false" customHeight="false" outlineLevel="0" collapsed="false">
      <c r="B67" s="1"/>
      <c r="C67" s="1"/>
      <c r="D67" s="1"/>
    </row>
    <row r="68" customFormat="false" ht="15.75" hidden="false" customHeight="false" outlineLevel="0" collapsed="false">
      <c r="B68" s="1"/>
      <c r="C68" s="1"/>
      <c r="D68" s="1"/>
    </row>
    <row r="69" customFormat="false" ht="15.75" hidden="false" customHeight="false" outlineLevel="0" collapsed="false">
      <c r="B69" s="1"/>
      <c r="C69" s="1"/>
      <c r="D69" s="1"/>
    </row>
    <row r="70" customFormat="false" ht="15.75" hidden="false" customHeight="false" outlineLevel="0" collapsed="false">
      <c r="B70" s="1"/>
      <c r="C70" s="1"/>
      <c r="D70" s="1"/>
    </row>
    <row r="71" customFormat="false" ht="15.75" hidden="false" customHeight="false" outlineLevel="0" collapsed="false">
      <c r="B71" s="1"/>
      <c r="C71" s="1"/>
      <c r="D71" s="1"/>
    </row>
    <row r="72" customFormat="false" ht="15.75" hidden="false" customHeight="false" outlineLevel="0" collapsed="false">
      <c r="B72" s="1"/>
      <c r="C72" s="1"/>
      <c r="D72" s="1"/>
    </row>
    <row r="73" customFormat="false" ht="15.75" hidden="false" customHeight="false" outlineLevel="0" collapsed="false">
      <c r="B73" s="1"/>
      <c r="C73" s="1"/>
      <c r="D73" s="1"/>
    </row>
    <row r="74" customFormat="false" ht="15.75" hidden="false" customHeight="false" outlineLevel="0" collapsed="false">
      <c r="B74" s="1"/>
      <c r="C74" s="1"/>
      <c r="D74" s="1"/>
    </row>
    <row r="75" customFormat="false" ht="15.75" hidden="false" customHeight="false" outlineLevel="0" collapsed="false">
      <c r="B75" s="1"/>
      <c r="C75" s="1"/>
      <c r="D75" s="1"/>
    </row>
    <row r="76" customFormat="false" ht="15.75" hidden="false" customHeight="false" outlineLevel="0" collapsed="false">
      <c r="B76" s="1"/>
      <c r="C76" s="1"/>
      <c r="D76" s="1"/>
    </row>
    <row r="77" customFormat="false" ht="15.75" hidden="false" customHeight="false" outlineLevel="0" collapsed="false">
      <c r="B77" s="1"/>
      <c r="C77" s="1"/>
      <c r="D77" s="1"/>
    </row>
    <row r="78" customFormat="false" ht="15.75" hidden="false" customHeight="false" outlineLevel="0" collapsed="false">
      <c r="B78" s="1"/>
      <c r="C78" s="1"/>
      <c r="D78" s="1"/>
    </row>
    <row r="79" customFormat="false" ht="15.75" hidden="false" customHeight="false" outlineLevel="0" collapsed="false">
      <c r="B79" s="1"/>
      <c r="C79" s="1"/>
      <c r="D79" s="1"/>
    </row>
    <row r="80" customFormat="false" ht="15.75" hidden="false" customHeight="false" outlineLevel="0" collapsed="false">
      <c r="B80" s="1"/>
      <c r="C80" s="1"/>
      <c r="D80" s="1"/>
    </row>
    <row r="81" customFormat="false" ht="15.75" hidden="false" customHeight="false" outlineLevel="0" collapsed="false">
      <c r="B81" s="1"/>
      <c r="C81" s="1"/>
      <c r="D81" s="1"/>
    </row>
    <row r="82" customFormat="false" ht="15.75" hidden="false" customHeight="false" outlineLevel="0" collapsed="false">
      <c r="B82" s="1"/>
      <c r="C82" s="1"/>
      <c r="D82" s="1"/>
    </row>
    <row r="83" customFormat="false" ht="15.75" hidden="false" customHeight="false" outlineLevel="0" collapsed="false">
      <c r="B83" s="1"/>
      <c r="C83" s="1"/>
      <c r="D83" s="1"/>
    </row>
    <row r="84" customFormat="false" ht="15.75" hidden="false" customHeight="false" outlineLevel="0" collapsed="false">
      <c r="B84" s="1"/>
      <c r="C84" s="1"/>
      <c r="D84" s="1"/>
    </row>
    <row r="85" customFormat="false" ht="15.75" hidden="false" customHeight="false" outlineLevel="0" collapsed="false">
      <c r="B85" s="1"/>
      <c r="C85" s="1"/>
      <c r="D85" s="1"/>
    </row>
    <row r="86" customFormat="false" ht="15.75" hidden="false" customHeight="false" outlineLevel="0" collapsed="false">
      <c r="B86" s="1"/>
      <c r="C86" s="1"/>
      <c r="D86" s="1"/>
    </row>
    <row r="87" customFormat="false" ht="15.75" hidden="false" customHeight="false" outlineLevel="0" collapsed="false">
      <c r="B87" s="1"/>
      <c r="C87" s="1"/>
      <c r="D87" s="1"/>
    </row>
    <row r="88" customFormat="false" ht="15.75" hidden="false" customHeight="false" outlineLevel="0" collapsed="false">
      <c r="B88" s="1"/>
      <c r="C88" s="1"/>
      <c r="D88" s="1"/>
    </row>
    <row r="89" customFormat="false" ht="15.75" hidden="false" customHeight="false" outlineLevel="0" collapsed="false">
      <c r="B89" s="1"/>
      <c r="C89" s="1"/>
      <c r="D89" s="1"/>
    </row>
    <row r="90" customFormat="false" ht="15.75" hidden="false" customHeight="false" outlineLevel="0" collapsed="false">
      <c r="B90" s="1"/>
      <c r="C90" s="1"/>
      <c r="D90" s="1"/>
    </row>
    <row r="91" customFormat="false" ht="15.75" hidden="false" customHeight="false" outlineLevel="0" collapsed="false">
      <c r="B91" s="1"/>
      <c r="C91" s="1"/>
      <c r="D91" s="1"/>
    </row>
    <row r="92" customFormat="false" ht="15.75" hidden="false" customHeight="false" outlineLevel="0" collapsed="false">
      <c r="B92" s="1"/>
      <c r="C92" s="1"/>
      <c r="D92" s="1"/>
    </row>
    <row r="93" customFormat="false" ht="15.75" hidden="false" customHeight="false" outlineLevel="0" collapsed="false">
      <c r="B93" s="1"/>
      <c r="C93" s="1"/>
      <c r="D93" s="1"/>
    </row>
    <row r="94" customFormat="false" ht="15.75" hidden="false" customHeight="false" outlineLevel="0" collapsed="false">
      <c r="B94" s="1"/>
      <c r="C94" s="1"/>
      <c r="D94" s="1"/>
    </row>
    <row r="95" customFormat="false" ht="15.75" hidden="false" customHeight="false" outlineLevel="0" collapsed="false">
      <c r="B95" s="1"/>
      <c r="C95" s="1"/>
      <c r="D95" s="1"/>
    </row>
    <row r="96" customFormat="false" ht="15.75" hidden="false" customHeight="false" outlineLevel="0" collapsed="false">
      <c r="B96" s="1"/>
      <c r="C96" s="1"/>
      <c r="D96" s="1"/>
    </row>
    <row r="97" customFormat="false" ht="15.75" hidden="false" customHeight="false" outlineLevel="0" collapsed="false">
      <c r="B97" s="1"/>
      <c r="C97" s="1"/>
      <c r="D97" s="1"/>
    </row>
    <row r="98" customFormat="false" ht="15.75" hidden="false" customHeight="false" outlineLevel="0" collapsed="false">
      <c r="B98" s="1"/>
      <c r="C98" s="1"/>
      <c r="D98" s="1"/>
    </row>
    <row r="99" customFormat="false" ht="15.75" hidden="false" customHeight="false" outlineLevel="0" collapsed="false">
      <c r="B99" s="1"/>
      <c r="C99" s="1"/>
      <c r="D99" s="1"/>
    </row>
    <row r="100" customFormat="false" ht="15.75" hidden="false" customHeight="false" outlineLevel="0" collapsed="false">
      <c r="B100" s="1"/>
      <c r="C100" s="1"/>
      <c r="D100" s="1"/>
    </row>
    <row r="101" customFormat="false" ht="15.75" hidden="false" customHeight="false" outlineLevel="0" collapsed="false">
      <c r="B101" s="1"/>
      <c r="C101" s="1"/>
      <c r="D101" s="1"/>
    </row>
    <row r="102" customFormat="false" ht="15.75" hidden="false" customHeight="false" outlineLevel="0" collapsed="false">
      <c r="B102" s="1"/>
      <c r="C102" s="1"/>
      <c r="D102" s="1"/>
    </row>
    <row r="103" customFormat="false" ht="15.75" hidden="false" customHeight="false" outlineLevel="0" collapsed="false">
      <c r="B103" s="1"/>
      <c r="C103" s="1"/>
      <c r="D103" s="1"/>
    </row>
    <row r="104" customFormat="false" ht="15.75" hidden="false" customHeight="false" outlineLevel="0" collapsed="false">
      <c r="B104" s="1"/>
      <c r="C104" s="1"/>
      <c r="D104" s="1"/>
    </row>
    <row r="105" customFormat="false" ht="15.75" hidden="false" customHeight="false" outlineLevel="0" collapsed="false">
      <c r="B105" s="1"/>
      <c r="C105" s="1"/>
      <c r="D105" s="1"/>
    </row>
    <row r="106" customFormat="false" ht="15.75" hidden="false" customHeight="false" outlineLevel="0" collapsed="false">
      <c r="B106" s="1"/>
      <c r="C106" s="1"/>
      <c r="D106" s="1"/>
    </row>
    <row r="107" customFormat="false" ht="15.75" hidden="false" customHeight="false" outlineLevel="0" collapsed="false">
      <c r="B107" s="1"/>
      <c r="C107" s="1"/>
      <c r="D107" s="1"/>
    </row>
    <row r="108" customFormat="false" ht="15.75" hidden="false" customHeight="false" outlineLevel="0" collapsed="false">
      <c r="B108" s="1"/>
      <c r="C108" s="1"/>
      <c r="D108" s="1"/>
    </row>
    <row r="109" customFormat="false" ht="15.75" hidden="false" customHeight="false" outlineLevel="0" collapsed="false">
      <c r="B109" s="1"/>
      <c r="C109" s="1"/>
      <c r="D109" s="1"/>
    </row>
    <row r="110" customFormat="false" ht="15.75" hidden="false" customHeight="false" outlineLevel="0" collapsed="false">
      <c r="B110" s="1"/>
      <c r="C110" s="1"/>
      <c r="D110" s="1"/>
    </row>
    <row r="111" customFormat="false" ht="15.75" hidden="false" customHeight="false" outlineLevel="0" collapsed="false">
      <c r="B111" s="1"/>
      <c r="C111" s="1"/>
      <c r="D111" s="1"/>
    </row>
    <row r="112" customFormat="false" ht="15.75" hidden="false" customHeight="false" outlineLevel="0" collapsed="false">
      <c r="B112" s="1"/>
      <c r="C112" s="1"/>
      <c r="D112" s="1"/>
    </row>
    <row r="113" customFormat="false" ht="15.75" hidden="false" customHeight="false" outlineLevel="0" collapsed="false">
      <c r="B113" s="1"/>
      <c r="C113" s="1"/>
      <c r="D113" s="1"/>
    </row>
    <row r="114" customFormat="false" ht="15.75" hidden="false" customHeight="false" outlineLevel="0" collapsed="false">
      <c r="B114" s="1"/>
      <c r="C114" s="1"/>
      <c r="D114" s="1"/>
    </row>
    <row r="115" customFormat="false" ht="15.75" hidden="false" customHeight="false" outlineLevel="0" collapsed="false">
      <c r="B115" s="1"/>
      <c r="C115" s="1"/>
      <c r="D115" s="1"/>
    </row>
    <row r="116" customFormat="false" ht="15.75" hidden="false" customHeight="false" outlineLevel="0" collapsed="false">
      <c r="B116" s="1"/>
      <c r="C116" s="1"/>
      <c r="D116" s="1"/>
    </row>
    <row r="117" customFormat="false" ht="15.75" hidden="false" customHeight="false" outlineLevel="0" collapsed="false">
      <c r="B117" s="1"/>
      <c r="C117" s="1"/>
      <c r="D117" s="1"/>
    </row>
    <row r="118" customFormat="false" ht="15.75" hidden="false" customHeight="false" outlineLevel="0" collapsed="false">
      <c r="B118" s="1"/>
      <c r="C118" s="1"/>
      <c r="D118" s="1"/>
    </row>
    <row r="119" customFormat="false" ht="15.75" hidden="false" customHeight="false" outlineLevel="0" collapsed="false">
      <c r="B119" s="1"/>
      <c r="C119" s="1"/>
      <c r="D119" s="1"/>
    </row>
    <row r="120" customFormat="false" ht="15.75" hidden="false" customHeight="false" outlineLevel="0" collapsed="false">
      <c r="B120" s="1"/>
      <c r="C120" s="1"/>
      <c r="D120" s="1"/>
    </row>
    <row r="121" customFormat="false" ht="15.75" hidden="false" customHeight="false" outlineLevel="0" collapsed="false">
      <c r="B121" s="1"/>
      <c r="C121" s="1"/>
      <c r="D121" s="1"/>
    </row>
    <row r="122" customFormat="false" ht="15.75" hidden="false" customHeight="false" outlineLevel="0" collapsed="false">
      <c r="B122" s="1"/>
      <c r="C122" s="1"/>
      <c r="D122" s="1"/>
    </row>
    <row r="123" customFormat="false" ht="15.75" hidden="false" customHeight="false" outlineLevel="0" collapsed="false">
      <c r="B123" s="1"/>
      <c r="C123" s="1"/>
      <c r="D123" s="1"/>
    </row>
    <row r="124" customFormat="false" ht="15.75" hidden="false" customHeight="false" outlineLevel="0" collapsed="false">
      <c r="B124" s="1"/>
      <c r="C124" s="1"/>
      <c r="D124" s="1"/>
    </row>
    <row r="125" customFormat="false" ht="15.75" hidden="false" customHeight="false" outlineLevel="0" collapsed="false">
      <c r="B125" s="1"/>
      <c r="C125" s="1"/>
      <c r="D125" s="1"/>
    </row>
    <row r="126" customFormat="false" ht="15.75" hidden="false" customHeight="false" outlineLevel="0" collapsed="false">
      <c r="B126" s="1"/>
      <c r="C126" s="1"/>
      <c r="D126" s="1"/>
    </row>
    <row r="127" customFormat="false" ht="15.75" hidden="false" customHeight="false" outlineLevel="0" collapsed="false">
      <c r="B127" s="1"/>
      <c r="C127" s="1"/>
      <c r="D127" s="1"/>
    </row>
    <row r="128" customFormat="false" ht="15.75" hidden="false" customHeight="false" outlineLevel="0" collapsed="false">
      <c r="B128" s="1"/>
      <c r="C128" s="1"/>
      <c r="D128" s="1"/>
    </row>
    <row r="129" customFormat="false" ht="15.75" hidden="false" customHeight="false" outlineLevel="0" collapsed="false">
      <c r="B129" s="1"/>
      <c r="C129" s="1"/>
      <c r="D129" s="1"/>
    </row>
    <row r="130" customFormat="false" ht="15.75" hidden="false" customHeight="false" outlineLevel="0" collapsed="false">
      <c r="B130" s="1"/>
      <c r="C130" s="1"/>
      <c r="D130" s="1"/>
    </row>
    <row r="131" customFormat="false" ht="15.75" hidden="false" customHeight="false" outlineLevel="0" collapsed="false">
      <c r="B131" s="1"/>
      <c r="C131" s="1"/>
      <c r="D131" s="1"/>
    </row>
    <row r="132" customFormat="false" ht="15.75" hidden="false" customHeight="false" outlineLevel="0" collapsed="false">
      <c r="B132" s="1"/>
      <c r="C132" s="1"/>
      <c r="D132" s="1"/>
    </row>
    <row r="133" customFormat="false" ht="15.75" hidden="false" customHeight="false" outlineLevel="0" collapsed="false">
      <c r="B133" s="1"/>
      <c r="C133" s="1"/>
      <c r="D133" s="1"/>
    </row>
    <row r="134" customFormat="false" ht="15.75" hidden="false" customHeight="false" outlineLevel="0" collapsed="false">
      <c r="B134" s="1"/>
      <c r="C134" s="1"/>
      <c r="D134" s="1"/>
    </row>
    <row r="135" customFormat="false" ht="15.75" hidden="false" customHeight="false" outlineLevel="0" collapsed="false">
      <c r="B135" s="1"/>
      <c r="C135" s="1"/>
      <c r="D135" s="1"/>
    </row>
    <row r="136" customFormat="false" ht="15.75" hidden="false" customHeight="false" outlineLevel="0" collapsed="false">
      <c r="B136" s="1"/>
      <c r="C136" s="1"/>
      <c r="D136" s="1"/>
    </row>
    <row r="137" customFormat="false" ht="15.75" hidden="false" customHeight="false" outlineLevel="0" collapsed="false">
      <c r="B137" s="1"/>
      <c r="C137" s="1"/>
      <c r="D137" s="1"/>
    </row>
    <row r="138" customFormat="false" ht="15.75" hidden="false" customHeight="false" outlineLevel="0" collapsed="false">
      <c r="B138" s="1"/>
      <c r="C138" s="1"/>
      <c r="D138" s="1"/>
    </row>
    <row r="139" customFormat="false" ht="15.75" hidden="false" customHeight="false" outlineLevel="0" collapsed="false">
      <c r="B139" s="1"/>
      <c r="C139" s="1"/>
      <c r="D139" s="1"/>
    </row>
    <row r="140" customFormat="false" ht="15.75" hidden="false" customHeight="false" outlineLevel="0" collapsed="false">
      <c r="B140" s="1"/>
      <c r="C140" s="1"/>
      <c r="D140" s="1"/>
    </row>
    <row r="141" customFormat="false" ht="15.75" hidden="false" customHeight="false" outlineLevel="0" collapsed="false">
      <c r="B141" s="1"/>
      <c r="C141" s="1"/>
      <c r="D141" s="1"/>
    </row>
    <row r="142" customFormat="false" ht="15.75" hidden="false" customHeight="false" outlineLevel="0" collapsed="false">
      <c r="B142" s="1"/>
      <c r="C142" s="1"/>
      <c r="D142" s="1"/>
    </row>
    <row r="143" customFormat="false" ht="15.75" hidden="false" customHeight="false" outlineLevel="0" collapsed="false">
      <c r="B143" s="1"/>
      <c r="C143" s="1"/>
      <c r="D143" s="1"/>
    </row>
    <row r="144" customFormat="false" ht="15.75" hidden="false" customHeight="false" outlineLevel="0" collapsed="false">
      <c r="B144" s="1"/>
      <c r="C144" s="1"/>
      <c r="D144" s="1"/>
    </row>
    <row r="145" customFormat="false" ht="15.75" hidden="false" customHeight="false" outlineLevel="0" collapsed="false">
      <c r="B145" s="1"/>
      <c r="C145" s="1"/>
      <c r="D145" s="1"/>
    </row>
    <row r="146" customFormat="false" ht="15.75" hidden="false" customHeight="false" outlineLevel="0" collapsed="false">
      <c r="B146" s="1"/>
      <c r="C146" s="1"/>
      <c r="D146" s="1"/>
    </row>
    <row r="147" customFormat="false" ht="15.75" hidden="false" customHeight="false" outlineLevel="0" collapsed="false">
      <c r="B147" s="1"/>
      <c r="C147" s="1"/>
      <c r="D147" s="1"/>
    </row>
    <row r="148" customFormat="false" ht="15.75" hidden="false" customHeight="false" outlineLevel="0" collapsed="false">
      <c r="B148" s="1"/>
      <c r="C148" s="1"/>
      <c r="D148" s="1"/>
    </row>
    <row r="149" customFormat="false" ht="15.75" hidden="false" customHeight="false" outlineLevel="0" collapsed="false">
      <c r="B149" s="1"/>
      <c r="C149" s="1"/>
      <c r="D149" s="1"/>
    </row>
    <row r="150" customFormat="false" ht="15.75" hidden="false" customHeight="false" outlineLevel="0" collapsed="false">
      <c r="B150" s="1"/>
      <c r="C150" s="1"/>
      <c r="D150" s="1"/>
    </row>
    <row r="151" customFormat="false" ht="15.75" hidden="false" customHeight="false" outlineLevel="0" collapsed="false">
      <c r="B151" s="1"/>
      <c r="C151" s="1"/>
      <c r="D151" s="1"/>
    </row>
  </sheetData>
  <mergeCells count="6">
    <mergeCell ref="B9:D9"/>
    <mergeCell ref="B10:D10"/>
    <mergeCell ref="B11:D11"/>
    <mergeCell ref="B13:B14"/>
    <mergeCell ref="C13:C14"/>
    <mergeCell ref="D13:D14"/>
  </mergeCells>
  <printOptions headings="false" gridLines="false" gridLinesSet="true" horizontalCentered="false" verticalCentered="false"/>
  <pageMargins left="0.984027777777778" right="0.590277777777778" top="0.39375" bottom="0.39375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T2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9.0390625" defaultRowHeight="12.75" zeroHeight="false" outlineLevelRow="0" outlineLevelCol="0"/>
  <cols>
    <col collapsed="false" customWidth="true" hidden="false" outlineLevel="0" max="2" min="2" style="3" width="27.06"/>
    <col collapsed="false" customWidth="true" hidden="false" outlineLevel="0" max="3" min="3" style="3" width="88.93"/>
    <col collapsed="false" customWidth="true" hidden="false" outlineLevel="0" max="4" min="4" style="3" width="17.35"/>
    <col collapsed="false" customWidth="true" hidden="false" outlineLevel="0" max="5" min="5" style="15" width="1.77"/>
    <col collapsed="false" customWidth="true" hidden="false" outlineLevel="0" max="6" min="6" style="15" width="18.47"/>
    <col collapsed="false" customWidth="true" hidden="false" outlineLevel="0" max="7" min="7" style="15" width="24.1"/>
    <col collapsed="false" customWidth="true" hidden="false" outlineLevel="0" max="8" min="8" style="15" width="26.35"/>
    <col collapsed="false" customWidth="true" hidden="false" outlineLevel="0" max="15" min="9" style="15" width="20.15"/>
    <col collapsed="false" customWidth="true" hidden="false" outlineLevel="0" max="16" min="16" style="15" width="14.23"/>
    <col collapsed="false" customWidth="true" hidden="false" outlineLevel="0" max="24" min="17" style="15" width="17.47"/>
    <col collapsed="false" customWidth="false" hidden="false" outlineLevel="0" max="46" min="25" style="15" width="9.02"/>
  </cols>
  <sheetData>
    <row r="1" customFormat="false" ht="15.75" hidden="false" customHeight="false" outlineLevel="0" collapsed="false">
      <c r="C1" s="1"/>
      <c r="D1" s="1"/>
      <c r="E1" s="2" t="s">
        <v>32</v>
      </c>
      <c r="F1" s="2"/>
    </row>
    <row r="2" customFormat="false" ht="15.75" hidden="false" customHeight="false" outlineLevel="0" collapsed="false">
      <c r="C2" s="1"/>
      <c r="D2" s="1"/>
      <c r="E2" s="2" t="s">
        <v>33</v>
      </c>
      <c r="F2" s="2"/>
    </row>
    <row r="3" customFormat="false" ht="15.75" hidden="false" customHeight="false" outlineLevel="0" collapsed="false">
      <c r="C3" s="1"/>
      <c r="D3" s="1"/>
      <c r="E3" s="2" t="s">
        <v>2</v>
      </c>
      <c r="F3" s="2"/>
    </row>
    <row r="4" customFormat="false" ht="15.75" hidden="false" customHeight="false" outlineLevel="0" collapsed="false">
      <c r="C4" s="1"/>
      <c r="D4" s="1"/>
      <c r="E4" s="2" t="s">
        <v>34</v>
      </c>
      <c r="F4" s="2"/>
    </row>
    <row r="5" customFormat="false" ht="15.75" hidden="false" customHeight="false" outlineLevel="0" collapsed="false">
      <c r="C5" s="1"/>
      <c r="D5" s="1"/>
      <c r="E5" s="2" t="s">
        <v>35</v>
      </c>
      <c r="F5" s="2"/>
    </row>
    <row r="6" customFormat="false" ht="15.75" hidden="false" customHeight="false" outlineLevel="0" collapsed="false">
      <c r="C6" s="1"/>
      <c r="D6" s="1"/>
      <c r="E6" s="2" t="s">
        <v>36</v>
      </c>
      <c r="F6" s="2"/>
    </row>
    <row r="7" customFormat="false" ht="15.75" hidden="false" customHeight="false" outlineLevel="0" collapsed="false">
      <c r="C7" s="1"/>
      <c r="D7" s="1"/>
      <c r="E7" s="1"/>
    </row>
    <row r="8" customFormat="false" ht="27" hidden="false" customHeight="true" outlineLevel="0" collapsed="false">
      <c r="B8" s="5" t="s">
        <v>37</v>
      </c>
      <c r="C8" s="5"/>
      <c r="D8" s="5"/>
      <c r="E8" s="5"/>
    </row>
    <row r="9" customFormat="false" ht="15.75" hidden="false" customHeight="false" outlineLevel="0" collapsed="false">
      <c r="B9" s="1"/>
      <c r="C9" s="1"/>
      <c r="D9" s="1"/>
    </row>
    <row r="10" customFormat="false" ht="15.75" hidden="false" customHeight="false" outlineLevel="0" collapsed="false">
      <c r="B10" s="1"/>
      <c r="C10" s="16"/>
      <c r="D10" s="2" t="s">
        <v>8</v>
      </c>
    </row>
    <row r="11" customFormat="false" ht="12.75" hidden="false" customHeight="true" outlineLevel="0" collapsed="false">
      <c r="B11" s="8" t="s">
        <v>9</v>
      </c>
      <c r="C11" s="8" t="s">
        <v>38</v>
      </c>
      <c r="D11" s="8" t="s">
        <v>11</v>
      </c>
    </row>
    <row r="12" customFormat="false" ht="12.75" hidden="false" customHeight="false" outlineLevel="0" collapsed="false">
      <c r="B12" s="8"/>
      <c r="C12" s="8"/>
      <c r="D12" s="8"/>
    </row>
    <row r="13" customFormat="false" ht="16.5" hidden="false" customHeight="true" outlineLevel="0" collapsed="false">
      <c r="B13" s="8"/>
      <c r="C13" s="8"/>
      <c r="D13" s="8"/>
    </row>
    <row r="14" customFormat="false" ht="15.75" hidden="false" customHeight="false" outlineLevel="0" collapsed="false">
      <c r="B14" s="9" t="n">
        <v>1</v>
      </c>
      <c r="C14" s="9" t="n">
        <v>2</v>
      </c>
      <c r="D14" s="9" t="n">
        <v>3</v>
      </c>
    </row>
    <row r="15" customFormat="false" ht="27.75" hidden="false" customHeight="true" outlineLevel="0" collapsed="false">
      <c r="B15" s="17" t="s">
        <v>39</v>
      </c>
      <c r="C15" s="8"/>
      <c r="D15" s="18" t="n">
        <f aca="false">D16+D108</f>
        <v>691511720.14</v>
      </c>
    </row>
    <row r="16" customFormat="false" ht="25.5" hidden="false" customHeight="true" outlineLevel="0" collapsed="false">
      <c r="B16" s="19" t="s">
        <v>40</v>
      </c>
      <c r="C16" s="10" t="s">
        <v>41</v>
      </c>
      <c r="D16" s="18" t="n">
        <f aca="false">D17+D25+D31+D43+D46+D53+D57+D64+D72+D101</f>
        <v>263272974.09</v>
      </c>
    </row>
    <row r="17" customFormat="false" ht="15.75" hidden="false" customHeight="false" outlineLevel="0" collapsed="false">
      <c r="B17" s="19" t="s">
        <v>42</v>
      </c>
      <c r="C17" s="20" t="s">
        <v>43</v>
      </c>
      <c r="D17" s="21" t="n">
        <f aca="false">SUM(D18)</f>
        <v>194212370.35</v>
      </c>
    </row>
    <row r="18" customFormat="false" ht="15.75" hidden="false" customHeight="false" outlineLevel="0" collapsed="false">
      <c r="B18" s="19" t="s">
        <v>44</v>
      </c>
      <c r="C18" s="20" t="s">
        <v>45</v>
      </c>
      <c r="D18" s="21" t="n">
        <f aca="false">D19+D20+D21+D22+D23+D24</f>
        <v>194212370.35</v>
      </c>
    </row>
    <row r="19" customFormat="false" ht="43.8" hidden="false" customHeight="true" outlineLevel="0" collapsed="false">
      <c r="B19" s="22" t="s">
        <v>46</v>
      </c>
      <c r="C19" s="23" t="s">
        <v>47</v>
      </c>
      <c r="D19" s="11" t="n">
        <v>192579213.54</v>
      </c>
    </row>
    <row r="20" customFormat="false" ht="71.25" hidden="false" customHeight="true" outlineLevel="0" collapsed="false">
      <c r="B20" s="22" t="s">
        <v>48</v>
      </c>
      <c r="C20" s="23" t="s">
        <v>49</v>
      </c>
      <c r="D20" s="11" t="n">
        <v>72089.89</v>
      </c>
    </row>
    <row r="21" customFormat="false" ht="31.5" hidden="false" customHeight="false" outlineLevel="0" collapsed="false">
      <c r="B21" s="22" t="s">
        <v>50</v>
      </c>
      <c r="C21" s="23" t="s">
        <v>51</v>
      </c>
      <c r="D21" s="11" t="n">
        <v>1074928.68</v>
      </c>
    </row>
    <row r="22" customFormat="false" ht="87" hidden="false" customHeight="true" outlineLevel="0" collapsed="false">
      <c r="B22" s="22" t="s">
        <v>52</v>
      </c>
      <c r="C22" s="23" t="s">
        <v>53</v>
      </c>
      <c r="D22" s="11" t="n">
        <v>78014.75</v>
      </c>
    </row>
    <row r="23" customFormat="false" ht="36.75" hidden="false" customHeight="true" outlineLevel="0" collapsed="false">
      <c r="B23" s="22" t="s">
        <v>54</v>
      </c>
      <c r="C23" s="23" t="s">
        <v>55</v>
      </c>
      <c r="D23" s="11" t="n">
        <v>379349.43</v>
      </c>
    </row>
    <row r="24" customFormat="false" ht="68.25" hidden="false" customHeight="true" outlineLevel="0" collapsed="false">
      <c r="B24" s="22" t="s">
        <v>56</v>
      </c>
      <c r="C24" s="23" t="s">
        <v>57</v>
      </c>
      <c r="D24" s="11" t="n">
        <v>28774.06</v>
      </c>
    </row>
    <row r="25" customFormat="false" ht="31.5" hidden="false" customHeight="false" outlineLevel="0" collapsed="false">
      <c r="B25" s="19" t="s">
        <v>58</v>
      </c>
      <c r="C25" s="20" t="s">
        <v>59</v>
      </c>
      <c r="D25" s="21" t="n">
        <f aca="false">D26</f>
        <v>16573677.78</v>
      </c>
    </row>
    <row r="26" customFormat="false" ht="31.5" hidden="false" customHeight="false" outlineLevel="0" collapsed="false">
      <c r="B26" s="22" t="s">
        <v>60</v>
      </c>
      <c r="C26" s="23" t="s">
        <v>61</v>
      </c>
      <c r="D26" s="11" t="n">
        <f aca="false">D27+D28+D29+D30</f>
        <v>16573677.78</v>
      </c>
    </row>
    <row r="27" customFormat="false" ht="78.75" hidden="false" customHeight="false" outlineLevel="0" collapsed="false">
      <c r="B27" s="22" t="s">
        <v>62</v>
      </c>
      <c r="C27" s="23" t="s">
        <v>63</v>
      </c>
      <c r="D27" s="11" t="n">
        <v>8562554.17</v>
      </c>
    </row>
    <row r="28" customFormat="false" ht="84.75" hidden="false" customHeight="true" outlineLevel="0" collapsed="false">
      <c r="B28" s="22" t="s">
        <v>64</v>
      </c>
      <c r="C28" s="23" t="s">
        <v>65</v>
      </c>
      <c r="D28" s="11" t="n">
        <v>49473.31</v>
      </c>
    </row>
    <row r="29" customFormat="false" ht="72" hidden="false" customHeight="true" outlineLevel="0" collapsed="false">
      <c r="B29" s="22" t="s">
        <v>66</v>
      </c>
      <c r="C29" s="23" t="s">
        <v>67</v>
      </c>
      <c r="D29" s="11" t="n">
        <v>8893673.16</v>
      </c>
    </row>
    <row r="30" customFormat="false" ht="72" hidden="false" customHeight="true" outlineLevel="0" collapsed="false">
      <c r="B30" s="22" t="s">
        <v>68</v>
      </c>
      <c r="C30" s="23" t="s">
        <v>69</v>
      </c>
      <c r="D30" s="11" t="n">
        <v>-932022.86</v>
      </c>
    </row>
    <row r="31" customFormat="false" ht="15.75" hidden="false" customHeight="false" outlineLevel="0" collapsed="false">
      <c r="B31" s="19" t="s">
        <v>70</v>
      </c>
      <c r="C31" s="20" t="s">
        <v>71</v>
      </c>
      <c r="D31" s="21" t="n">
        <f aca="false">D32+D39+D41+D37</f>
        <v>10529853.47</v>
      </c>
    </row>
    <row r="32" customFormat="false" ht="15.75" hidden="false" customHeight="false" outlineLevel="0" collapsed="false">
      <c r="B32" s="22" t="s">
        <v>72</v>
      </c>
      <c r="C32" s="23" t="s">
        <v>73</v>
      </c>
      <c r="D32" s="11" t="n">
        <f aca="false">D33+D35</f>
        <v>1258411</v>
      </c>
    </row>
    <row r="33" customFormat="false" ht="31.5" hidden="false" customHeight="false" outlineLevel="0" collapsed="false">
      <c r="B33" s="22" t="s">
        <v>74</v>
      </c>
      <c r="C33" s="23" t="s">
        <v>75</v>
      </c>
      <c r="D33" s="11" t="n">
        <f aca="false">D34</f>
        <v>975653.42</v>
      </c>
    </row>
    <row r="34" customFormat="false" ht="31.5" hidden="false" customHeight="false" outlineLevel="0" collapsed="false">
      <c r="B34" s="22" t="s">
        <v>76</v>
      </c>
      <c r="C34" s="23" t="s">
        <v>75</v>
      </c>
      <c r="D34" s="11" t="n">
        <v>975653.42</v>
      </c>
    </row>
    <row r="35" customFormat="false" ht="31.5" hidden="false" customHeight="false" outlineLevel="0" collapsed="false">
      <c r="B35" s="22" t="s">
        <v>77</v>
      </c>
      <c r="C35" s="23" t="s">
        <v>78</v>
      </c>
      <c r="D35" s="11" t="n">
        <f aca="false">D36</f>
        <v>282757.58</v>
      </c>
    </row>
    <row r="36" customFormat="false" ht="47.25" hidden="false" customHeight="false" outlineLevel="0" collapsed="false">
      <c r="B36" s="22" t="s">
        <v>79</v>
      </c>
      <c r="C36" s="23" t="s">
        <v>80</v>
      </c>
      <c r="D36" s="11" t="n">
        <v>282757.58</v>
      </c>
    </row>
    <row r="37" customFormat="false" ht="15.75" hidden="false" customHeight="false" outlineLevel="0" collapsed="false">
      <c r="B37" s="22" t="s">
        <v>81</v>
      </c>
      <c r="C37" s="23" t="s">
        <v>82</v>
      </c>
      <c r="D37" s="11" t="n">
        <f aca="false">D38</f>
        <v>25433.67</v>
      </c>
    </row>
    <row r="38" customFormat="false" ht="15.75" hidden="false" customHeight="false" outlineLevel="0" collapsed="false">
      <c r="B38" s="22" t="s">
        <v>83</v>
      </c>
      <c r="C38" s="23" t="s">
        <v>82</v>
      </c>
      <c r="D38" s="11" t="n">
        <v>25433.67</v>
      </c>
    </row>
    <row r="39" customFormat="false" ht="15.75" hidden="false" customHeight="false" outlineLevel="0" collapsed="false">
      <c r="B39" s="22" t="s">
        <v>84</v>
      </c>
      <c r="C39" s="23" t="s">
        <v>85</v>
      </c>
      <c r="D39" s="11" t="n">
        <f aca="false">D40</f>
        <v>8001708.2</v>
      </c>
    </row>
    <row r="40" customFormat="false" ht="15.75" hidden="false" customHeight="false" outlineLevel="0" collapsed="false">
      <c r="B40" s="22" t="s">
        <v>86</v>
      </c>
      <c r="C40" s="23" t="s">
        <v>85</v>
      </c>
      <c r="D40" s="11" t="n">
        <v>8001708.2</v>
      </c>
    </row>
    <row r="41" customFormat="false" ht="15.75" hidden="false" customHeight="false" outlineLevel="0" collapsed="false">
      <c r="B41" s="22" t="s">
        <v>87</v>
      </c>
      <c r="C41" s="23" t="s">
        <v>88</v>
      </c>
      <c r="D41" s="11" t="n">
        <f aca="false">D42</f>
        <v>1244300.6</v>
      </c>
    </row>
    <row r="42" customFormat="false" ht="31.5" hidden="false" customHeight="false" outlineLevel="0" collapsed="false">
      <c r="B42" s="22" t="s">
        <v>89</v>
      </c>
      <c r="C42" s="23" t="s">
        <v>90</v>
      </c>
      <c r="D42" s="11" t="n">
        <v>1244300.6</v>
      </c>
    </row>
    <row r="43" customFormat="false" ht="15.75" hidden="false" customHeight="false" outlineLevel="0" collapsed="false">
      <c r="B43" s="19" t="s">
        <v>91</v>
      </c>
      <c r="C43" s="20" t="s">
        <v>92</v>
      </c>
      <c r="D43" s="21" t="n">
        <f aca="false">D44</f>
        <v>2391181.89</v>
      </c>
    </row>
    <row r="44" customFormat="false" ht="31.5" hidden="false" customHeight="false" outlineLevel="0" collapsed="false">
      <c r="B44" s="22" t="s">
        <v>93</v>
      </c>
      <c r="C44" s="23" t="s">
        <v>94</v>
      </c>
      <c r="D44" s="11" t="n">
        <f aca="false">D45</f>
        <v>2391181.89</v>
      </c>
    </row>
    <row r="45" customFormat="false" ht="31.5" hidden="false" customHeight="false" outlineLevel="0" collapsed="false">
      <c r="B45" s="22" t="s">
        <v>95</v>
      </c>
      <c r="C45" s="23" t="s">
        <v>96</v>
      </c>
      <c r="D45" s="11" t="n">
        <v>2391181.89</v>
      </c>
    </row>
    <row r="46" customFormat="false" ht="31.5" hidden="false" customHeight="false" outlineLevel="0" collapsed="false">
      <c r="B46" s="19" t="s">
        <v>97</v>
      </c>
      <c r="C46" s="20" t="s">
        <v>98</v>
      </c>
      <c r="D46" s="21" t="n">
        <f aca="false">D47</f>
        <v>30829867.63</v>
      </c>
    </row>
    <row r="47" customFormat="false" ht="54.75" hidden="false" customHeight="true" outlineLevel="0" collapsed="false">
      <c r="B47" s="22" t="s">
        <v>99</v>
      </c>
      <c r="C47" s="24" t="s">
        <v>100</v>
      </c>
      <c r="D47" s="11" t="n">
        <f aca="false">D48+D51</f>
        <v>30829867.63</v>
      </c>
    </row>
    <row r="48" customFormat="false" ht="47.25" hidden="false" customHeight="false" outlineLevel="0" collapsed="false">
      <c r="B48" s="22" t="s">
        <v>101</v>
      </c>
      <c r="C48" s="23" t="s">
        <v>102</v>
      </c>
      <c r="D48" s="11" t="n">
        <f aca="false">D49+D50</f>
        <v>30799278.84</v>
      </c>
    </row>
    <row r="49" customFormat="false" ht="55.5" hidden="false" customHeight="true" outlineLevel="0" collapsed="false">
      <c r="B49" s="22" t="s">
        <v>103</v>
      </c>
      <c r="C49" s="23" t="s">
        <v>104</v>
      </c>
      <c r="D49" s="11" t="n">
        <v>30433593.4</v>
      </c>
    </row>
    <row r="50" customFormat="false" ht="55.5" hidden="false" customHeight="true" outlineLevel="0" collapsed="false">
      <c r="B50" s="22" t="s">
        <v>105</v>
      </c>
      <c r="C50" s="23" t="s">
        <v>106</v>
      </c>
      <c r="D50" s="11" t="n">
        <v>365685.44</v>
      </c>
    </row>
    <row r="51" customFormat="false" ht="63" hidden="false" customHeight="false" outlineLevel="0" collapsed="false">
      <c r="B51" s="22" t="s">
        <v>107</v>
      </c>
      <c r="C51" s="25" t="s">
        <v>108</v>
      </c>
      <c r="D51" s="11" t="n">
        <f aca="false">D52</f>
        <v>30588.79</v>
      </c>
    </row>
    <row r="52" customFormat="false" ht="47.25" hidden="false" customHeight="false" outlineLevel="0" collapsed="false">
      <c r="B52" s="22" t="s">
        <v>109</v>
      </c>
      <c r="C52" s="23" t="s">
        <v>110</v>
      </c>
      <c r="D52" s="11" t="n">
        <v>30588.79</v>
      </c>
    </row>
    <row r="53" customFormat="false" ht="15.75" hidden="false" customHeight="false" outlineLevel="0" collapsed="false">
      <c r="B53" s="19" t="s">
        <v>111</v>
      </c>
      <c r="C53" s="20" t="s">
        <v>112</v>
      </c>
      <c r="D53" s="21" t="n">
        <f aca="false">SUM(D54)</f>
        <v>254400.99</v>
      </c>
    </row>
    <row r="54" customFormat="false" ht="15.75" hidden="false" customHeight="false" outlineLevel="0" collapsed="false">
      <c r="B54" s="22" t="s">
        <v>113</v>
      </c>
      <c r="C54" s="23" t="s">
        <v>114</v>
      </c>
      <c r="D54" s="11" t="n">
        <f aca="false">D55+D56</f>
        <v>254400.99</v>
      </c>
    </row>
    <row r="55" customFormat="false" ht="18.75" hidden="false" customHeight="true" outlineLevel="0" collapsed="false">
      <c r="B55" s="22" t="s">
        <v>115</v>
      </c>
      <c r="C55" s="23" t="s">
        <v>116</v>
      </c>
      <c r="D55" s="11" t="n">
        <v>241102.8</v>
      </c>
    </row>
    <row r="56" customFormat="false" ht="21" hidden="false" customHeight="true" outlineLevel="0" collapsed="false">
      <c r="B56" s="22" t="s">
        <v>117</v>
      </c>
      <c r="C56" s="23" t="s">
        <v>118</v>
      </c>
      <c r="D56" s="11" t="n">
        <v>13298.19</v>
      </c>
    </row>
    <row r="57" customFormat="false" ht="31.5" hidden="false" customHeight="false" outlineLevel="0" collapsed="false">
      <c r="B57" s="19" t="s">
        <v>119</v>
      </c>
      <c r="C57" s="20" t="s">
        <v>120</v>
      </c>
      <c r="D57" s="21" t="n">
        <f aca="false">D58+D61</f>
        <v>4915100.11</v>
      </c>
    </row>
    <row r="58" customFormat="false" ht="15.75" hidden="false" customHeight="false" outlineLevel="0" collapsed="false">
      <c r="B58" s="22" t="s">
        <v>121</v>
      </c>
      <c r="C58" s="23" t="s">
        <v>122</v>
      </c>
      <c r="D58" s="11" t="n">
        <f aca="false">D59</f>
        <v>4305242</v>
      </c>
    </row>
    <row r="59" customFormat="false" ht="15.75" hidden="false" customHeight="false" outlineLevel="0" collapsed="false">
      <c r="B59" s="22" t="s">
        <v>123</v>
      </c>
      <c r="C59" s="23" t="s">
        <v>124</v>
      </c>
      <c r="D59" s="11" t="n">
        <f aca="false">D60</f>
        <v>4305242</v>
      </c>
    </row>
    <row r="60" customFormat="false" ht="27" hidden="false" customHeight="true" outlineLevel="0" collapsed="false">
      <c r="B60" s="22" t="s">
        <v>125</v>
      </c>
      <c r="C60" s="23" t="s">
        <v>126</v>
      </c>
      <c r="D60" s="11" t="n">
        <v>4305242</v>
      </c>
    </row>
    <row r="61" customFormat="false" ht="18.75" hidden="false" customHeight="true" outlineLevel="0" collapsed="false">
      <c r="B61" s="26" t="s">
        <v>127</v>
      </c>
      <c r="C61" s="27" t="s">
        <v>128</v>
      </c>
      <c r="D61" s="11" t="n">
        <f aca="false">D62</f>
        <v>609858.11</v>
      </c>
    </row>
    <row r="62" customFormat="false" ht="19.5" hidden="false" customHeight="true" outlineLevel="0" collapsed="false">
      <c r="B62" s="22" t="s">
        <v>129</v>
      </c>
      <c r="C62" s="27" t="s">
        <v>130</v>
      </c>
      <c r="D62" s="11" t="n">
        <f aca="false">D63</f>
        <v>609858.11</v>
      </c>
    </row>
    <row r="63" customFormat="false" ht="22.5" hidden="false" customHeight="true" outlineLevel="0" collapsed="false">
      <c r="B63" s="22" t="s">
        <v>131</v>
      </c>
      <c r="C63" s="27" t="s">
        <v>132</v>
      </c>
      <c r="D63" s="11" t="n">
        <v>609858.11</v>
      </c>
    </row>
    <row r="64" customFormat="false" ht="22.5" hidden="false" customHeight="true" outlineLevel="0" collapsed="false">
      <c r="B64" s="28" t="s">
        <v>133</v>
      </c>
      <c r="C64" s="20" t="s">
        <v>134</v>
      </c>
      <c r="D64" s="21" t="n">
        <f aca="false">D68+D65</f>
        <v>2443854.93</v>
      </c>
    </row>
    <row r="65" customFormat="false" ht="54.75" hidden="false" customHeight="true" outlineLevel="0" collapsed="false">
      <c r="B65" s="29" t="s">
        <v>135</v>
      </c>
      <c r="C65" s="23" t="s">
        <v>136</v>
      </c>
      <c r="D65" s="11" t="n">
        <f aca="false">D66</f>
        <v>27648</v>
      </c>
    </row>
    <row r="66" customFormat="false" ht="54.75" hidden="false" customHeight="true" outlineLevel="0" collapsed="false">
      <c r="B66" s="29" t="s">
        <v>137</v>
      </c>
      <c r="C66" s="23" t="s">
        <v>138</v>
      </c>
      <c r="D66" s="11" t="n">
        <f aca="false">D67</f>
        <v>27648</v>
      </c>
    </row>
    <row r="67" customFormat="false" ht="54.75" hidden="false" customHeight="true" outlineLevel="0" collapsed="false">
      <c r="B67" s="29" t="s">
        <v>139</v>
      </c>
      <c r="C67" s="23" t="s">
        <v>140</v>
      </c>
      <c r="D67" s="11" t="n">
        <v>27648</v>
      </c>
    </row>
    <row r="68" customFormat="false" ht="31.5" hidden="false" customHeight="false" outlineLevel="0" collapsed="false">
      <c r="B68" s="29" t="s">
        <v>141</v>
      </c>
      <c r="C68" s="23" t="s">
        <v>142</v>
      </c>
      <c r="D68" s="11" t="n">
        <f aca="false">D69</f>
        <v>2416206.93</v>
      </c>
    </row>
    <row r="69" customFormat="false" ht="31.5" hidden="false" customHeight="false" outlineLevel="0" collapsed="false">
      <c r="B69" s="29" t="s">
        <v>143</v>
      </c>
      <c r="C69" s="23" t="s">
        <v>144</v>
      </c>
      <c r="D69" s="11" t="n">
        <v>2416206.93</v>
      </c>
    </row>
    <row r="70" customFormat="false" ht="47.25" hidden="false" customHeight="false" outlineLevel="0" collapsed="false">
      <c r="B70" s="29" t="s">
        <v>145</v>
      </c>
      <c r="C70" s="23" t="s">
        <v>146</v>
      </c>
      <c r="D70" s="11" t="n">
        <v>2305783.11</v>
      </c>
    </row>
    <row r="71" customFormat="false" ht="31.5" hidden="false" customHeight="false" outlineLevel="0" collapsed="false">
      <c r="B71" s="22" t="s">
        <v>147</v>
      </c>
      <c r="C71" s="23" t="s">
        <v>148</v>
      </c>
      <c r="D71" s="11" t="n">
        <v>110423.82</v>
      </c>
    </row>
    <row r="72" customFormat="false" ht="15.75" hidden="false" customHeight="false" outlineLevel="0" collapsed="false">
      <c r="B72" s="19" t="s">
        <v>149</v>
      </c>
      <c r="C72" s="20" t="s">
        <v>150</v>
      </c>
      <c r="D72" s="11" t="n">
        <v>896529.55</v>
      </c>
    </row>
    <row r="73" customFormat="false" ht="31.5" hidden="false" customHeight="true" outlineLevel="0" collapsed="false">
      <c r="B73" s="30" t="s">
        <v>151</v>
      </c>
      <c r="C73" s="23" t="s">
        <v>152</v>
      </c>
      <c r="D73" s="11" t="n">
        <f aca="false">D74+D76+D78+D80+D84+D88+D90+D86+D82+D92</f>
        <v>648923.51</v>
      </c>
    </row>
    <row r="74" customFormat="false" ht="42" hidden="false" customHeight="true" outlineLevel="0" collapsed="false">
      <c r="B74" s="30" t="s">
        <v>153</v>
      </c>
      <c r="C74" s="23" t="s">
        <v>154</v>
      </c>
      <c r="D74" s="11" t="n">
        <f aca="false">D75</f>
        <v>16000</v>
      </c>
    </row>
    <row r="75" customFormat="false" ht="54.75" hidden="false" customHeight="true" outlineLevel="0" collapsed="false">
      <c r="B75" s="22" t="s">
        <v>155</v>
      </c>
      <c r="C75" s="23" t="s">
        <v>156</v>
      </c>
      <c r="D75" s="11" t="n">
        <v>16000</v>
      </c>
    </row>
    <row r="76" customFormat="false" ht="56.25" hidden="false" customHeight="true" outlineLevel="0" collapsed="false">
      <c r="B76" s="30" t="s">
        <v>157</v>
      </c>
      <c r="C76" s="23" t="s">
        <v>158</v>
      </c>
      <c r="D76" s="11" t="n">
        <f aca="false">D77</f>
        <v>160500</v>
      </c>
    </row>
    <row r="77" customFormat="false" ht="78.75" hidden="false" customHeight="false" outlineLevel="0" collapsed="false">
      <c r="B77" s="22" t="s">
        <v>159</v>
      </c>
      <c r="C77" s="23" t="s">
        <v>160</v>
      </c>
      <c r="D77" s="11" t="n">
        <v>160500</v>
      </c>
    </row>
    <row r="78" customFormat="false" ht="42.75" hidden="false" customHeight="true" outlineLevel="0" collapsed="false">
      <c r="B78" s="22" t="s">
        <v>161</v>
      </c>
      <c r="C78" s="23" t="s">
        <v>162</v>
      </c>
      <c r="D78" s="11" t="n">
        <f aca="false">D79</f>
        <v>42055</v>
      </c>
    </row>
    <row r="79" customFormat="false" ht="63" hidden="false" customHeight="false" outlineLevel="0" collapsed="false">
      <c r="B79" s="22" t="s">
        <v>163</v>
      </c>
      <c r="C79" s="23" t="s">
        <v>164</v>
      </c>
      <c r="D79" s="11" t="n">
        <v>42055</v>
      </c>
    </row>
    <row r="80" customFormat="false" ht="43.5" hidden="false" customHeight="true" outlineLevel="0" collapsed="false">
      <c r="B80" s="22" t="s">
        <v>165</v>
      </c>
      <c r="C80" s="23" t="s">
        <v>166</v>
      </c>
      <c r="D80" s="11" t="n">
        <f aca="false">D81</f>
        <v>4750</v>
      </c>
    </row>
    <row r="81" customFormat="false" ht="58.5" hidden="false" customHeight="true" outlineLevel="0" collapsed="false">
      <c r="B81" s="22" t="s">
        <v>167</v>
      </c>
      <c r="C81" s="31" t="s">
        <v>168</v>
      </c>
      <c r="D81" s="11" t="n">
        <v>4750</v>
      </c>
    </row>
    <row r="82" customFormat="false" ht="47.25" hidden="false" customHeight="false" outlineLevel="0" collapsed="false">
      <c r="B82" s="22" t="s">
        <v>169</v>
      </c>
      <c r="C82" s="31" t="s">
        <v>170</v>
      </c>
      <c r="D82" s="11" t="n">
        <f aca="false">D83</f>
        <v>33500</v>
      </c>
    </row>
    <row r="83" customFormat="false" ht="63" hidden="false" customHeight="false" outlineLevel="0" collapsed="false">
      <c r="B83" s="22" t="s">
        <v>171</v>
      </c>
      <c r="C83" s="31" t="s">
        <v>172</v>
      </c>
      <c r="D83" s="11" t="n">
        <v>33500</v>
      </c>
    </row>
    <row r="84" customFormat="false" ht="47.25" hidden="false" customHeight="false" outlineLevel="0" collapsed="false">
      <c r="B84" s="22" t="s">
        <v>173</v>
      </c>
      <c r="C84" s="31" t="s">
        <v>174</v>
      </c>
      <c r="D84" s="11" t="n">
        <f aca="false">D85</f>
        <v>-6868.58</v>
      </c>
    </row>
    <row r="85" customFormat="false" ht="78" hidden="false" customHeight="true" outlineLevel="0" collapsed="false">
      <c r="B85" s="22" t="s">
        <v>175</v>
      </c>
      <c r="C85" s="31" t="s">
        <v>176</v>
      </c>
      <c r="D85" s="11" t="n">
        <v>-6868.58</v>
      </c>
    </row>
    <row r="86" customFormat="false" ht="47.25" hidden="false" customHeight="false" outlineLevel="0" collapsed="false">
      <c r="B86" s="22" t="s">
        <v>177</v>
      </c>
      <c r="C86" s="31" t="s">
        <v>178</v>
      </c>
      <c r="D86" s="11" t="n">
        <f aca="false">D87</f>
        <v>3250</v>
      </c>
    </row>
    <row r="87" customFormat="false" ht="63" hidden="false" customHeight="false" outlineLevel="0" collapsed="false">
      <c r="B87" s="22" t="s">
        <v>179</v>
      </c>
      <c r="C87" s="31" t="s">
        <v>180</v>
      </c>
      <c r="D87" s="11" t="n">
        <v>3250</v>
      </c>
    </row>
    <row r="88" customFormat="false" ht="47.25" hidden="false" customHeight="false" outlineLevel="0" collapsed="false">
      <c r="B88" s="22" t="s">
        <v>181</v>
      </c>
      <c r="C88" s="31" t="s">
        <v>182</v>
      </c>
      <c r="D88" s="11" t="n">
        <f aca="false">D89</f>
        <v>13952.5</v>
      </c>
    </row>
    <row r="89" customFormat="false" ht="63" hidden="false" customHeight="false" outlineLevel="0" collapsed="false">
      <c r="B89" s="22" t="s">
        <v>183</v>
      </c>
      <c r="C89" s="31" t="s">
        <v>184</v>
      </c>
      <c r="D89" s="11" t="n">
        <v>13952.5</v>
      </c>
    </row>
    <row r="90" customFormat="false" ht="47.25" hidden="false" customHeight="false" outlineLevel="0" collapsed="false">
      <c r="B90" s="22" t="s">
        <v>185</v>
      </c>
      <c r="C90" s="23" t="s">
        <v>186</v>
      </c>
      <c r="D90" s="11" t="n">
        <f aca="false">D91</f>
        <v>344284.59</v>
      </c>
    </row>
    <row r="91" customFormat="false" ht="63" hidden="false" customHeight="false" outlineLevel="0" collapsed="false">
      <c r="B91" s="22" t="s">
        <v>187</v>
      </c>
      <c r="C91" s="23" t="s">
        <v>188</v>
      </c>
      <c r="D91" s="11" t="n">
        <v>344284.59</v>
      </c>
    </row>
    <row r="92" customFormat="false" ht="78" hidden="false" customHeight="true" outlineLevel="0" collapsed="false">
      <c r="B92" s="26" t="s">
        <v>189</v>
      </c>
      <c r="C92" s="32" t="s">
        <v>190</v>
      </c>
      <c r="D92" s="11" t="n">
        <f aca="false">D93</f>
        <v>37500</v>
      </c>
    </row>
    <row r="93" customFormat="false" ht="84.75" hidden="false" customHeight="true" outlineLevel="0" collapsed="false">
      <c r="B93" s="22" t="s">
        <v>191</v>
      </c>
      <c r="C93" s="23" t="s">
        <v>192</v>
      </c>
      <c r="D93" s="11" t="n">
        <v>37500</v>
      </c>
    </row>
    <row r="94" s="3" customFormat="true" ht="20.25" hidden="false" customHeight="true" outlineLevel="0" collapsed="false">
      <c r="B94" s="26" t="s">
        <v>193</v>
      </c>
      <c r="C94" s="33" t="s">
        <v>194</v>
      </c>
      <c r="D94" s="11" t="n">
        <f aca="false">D95+D97</f>
        <v>24198.95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</row>
    <row r="95" s="3" customFormat="true" ht="57" hidden="false" customHeight="true" outlineLevel="0" collapsed="false">
      <c r="B95" s="26" t="s">
        <v>195</v>
      </c>
      <c r="C95" s="27" t="s">
        <v>196</v>
      </c>
      <c r="D95" s="11" t="n">
        <f aca="false">D96</f>
        <v>48700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</row>
    <row r="96" s="3" customFormat="true" ht="32.25" hidden="false" customHeight="true" outlineLevel="0" collapsed="false">
      <c r="B96" s="29" t="s">
        <v>197</v>
      </c>
      <c r="C96" s="14" t="s">
        <v>198</v>
      </c>
      <c r="D96" s="11" t="n">
        <v>48700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</row>
    <row r="97" customFormat="false" ht="48.75" hidden="false" customHeight="true" outlineLevel="0" collapsed="false">
      <c r="B97" s="26" t="s">
        <v>199</v>
      </c>
      <c r="C97" s="27" t="s">
        <v>200</v>
      </c>
      <c r="D97" s="11" t="n">
        <f aca="false">D98</f>
        <v>-24501.05</v>
      </c>
    </row>
    <row r="98" customFormat="false" ht="52.5" hidden="false" customHeight="true" outlineLevel="0" collapsed="false">
      <c r="B98" s="26" t="s">
        <v>201</v>
      </c>
      <c r="C98" s="27" t="s">
        <v>202</v>
      </c>
      <c r="D98" s="11" t="n">
        <v>-24501.05</v>
      </c>
    </row>
    <row r="99" customFormat="false" ht="15.75" hidden="false" customHeight="false" outlineLevel="0" collapsed="false">
      <c r="B99" s="22" t="s">
        <v>203</v>
      </c>
      <c r="C99" s="23" t="s">
        <v>204</v>
      </c>
      <c r="D99" s="11" t="n">
        <f aca="false">D100</f>
        <v>223407.09</v>
      </c>
    </row>
    <row r="100" customFormat="false" ht="78.75" hidden="false" customHeight="false" outlineLevel="0" collapsed="false">
      <c r="B100" s="22" t="s">
        <v>205</v>
      </c>
      <c r="C100" s="23" t="s">
        <v>206</v>
      </c>
      <c r="D100" s="11" t="n">
        <v>223407.09</v>
      </c>
    </row>
    <row r="101" customFormat="false" ht="15.75" hidden="false" customHeight="false" outlineLevel="0" collapsed="false">
      <c r="B101" s="19" t="s">
        <v>207</v>
      </c>
      <c r="C101" s="20" t="s">
        <v>208</v>
      </c>
      <c r="D101" s="21" t="n">
        <f aca="false">D102+D104+D106</f>
        <v>226137.39</v>
      </c>
    </row>
    <row r="102" customFormat="false" ht="15.75" hidden="false" customHeight="false" outlineLevel="0" collapsed="false">
      <c r="B102" s="26" t="s">
        <v>209</v>
      </c>
      <c r="C102" s="33" t="s">
        <v>210</v>
      </c>
      <c r="D102" s="11" t="n">
        <f aca="false">D103</f>
        <v>2394</v>
      </c>
    </row>
    <row r="103" customFormat="false" ht="15.75" hidden="false" customHeight="false" outlineLevel="0" collapsed="false">
      <c r="B103" s="26" t="s">
        <v>211</v>
      </c>
      <c r="C103" s="27" t="s">
        <v>212</v>
      </c>
      <c r="D103" s="11" t="n">
        <v>2394</v>
      </c>
    </row>
    <row r="104" customFormat="false" ht="15.75" hidden="false" customHeight="false" outlineLevel="0" collapsed="false">
      <c r="B104" s="26" t="s">
        <v>213</v>
      </c>
      <c r="C104" s="33" t="s">
        <v>214</v>
      </c>
      <c r="D104" s="11" t="n">
        <f aca="false">D105</f>
        <v>11130.5</v>
      </c>
    </row>
    <row r="105" customFormat="false" ht="15.75" hidden="false" customHeight="false" outlineLevel="0" collapsed="false">
      <c r="B105" s="26" t="s">
        <v>215</v>
      </c>
      <c r="C105" s="27" t="s">
        <v>216</v>
      </c>
      <c r="D105" s="11" t="n">
        <v>11130.5</v>
      </c>
    </row>
    <row r="106" customFormat="false" ht="15.75" hidden="false" customHeight="false" outlineLevel="0" collapsed="false">
      <c r="B106" s="22" t="s">
        <v>217</v>
      </c>
      <c r="C106" s="23" t="s">
        <v>218</v>
      </c>
      <c r="D106" s="11" t="n">
        <f aca="false">D107</f>
        <v>212612.89</v>
      </c>
    </row>
    <row r="107" customFormat="false" ht="15.75" hidden="false" customHeight="false" outlineLevel="0" collapsed="false">
      <c r="B107" s="22" t="s">
        <v>219</v>
      </c>
      <c r="C107" s="23" t="s">
        <v>220</v>
      </c>
      <c r="D107" s="11" t="n">
        <v>212612.89</v>
      </c>
    </row>
    <row r="108" customFormat="false" ht="15.75" hidden="false" customHeight="false" outlineLevel="0" collapsed="false">
      <c r="B108" s="19" t="s">
        <v>221</v>
      </c>
      <c r="C108" s="20" t="s">
        <v>222</v>
      </c>
      <c r="D108" s="21" t="n">
        <f aca="false">D109+D168+D163+D160+D166</f>
        <v>428238746.05</v>
      </c>
    </row>
    <row r="109" customFormat="false" ht="31.5" hidden="false" customHeight="false" outlineLevel="0" collapsed="false">
      <c r="B109" s="22" t="s">
        <v>223</v>
      </c>
      <c r="C109" s="23" t="s">
        <v>224</v>
      </c>
      <c r="D109" s="11" t="n">
        <f aca="false">D110+D113+D138+D151</f>
        <v>430131015.17</v>
      </c>
    </row>
    <row r="110" customFormat="false" ht="15.75" hidden="false" customHeight="false" outlineLevel="0" collapsed="false">
      <c r="B110" s="19" t="s">
        <v>225</v>
      </c>
      <c r="C110" s="20" t="s">
        <v>226</v>
      </c>
      <c r="D110" s="21" t="n">
        <f aca="false">D111</f>
        <v>1402305</v>
      </c>
    </row>
    <row r="111" customFormat="false" ht="15.75" hidden="false" customHeight="false" outlineLevel="0" collapsed="false">
      <c r="B111" s="22" t="s">
        <v>227</v>
      </c>
      <c r="C111" s="23" t="s">
        <v>228</v>
      </c>
      <c r="D111" s="11" t="n">
        <f aca="false">D112</f>
        <v>1402305</v>
      </c>
    </row>
    <row r="112" customFormat="false" ht="31.5" hidden="false" customHeight="false" outlineLevel="0" collapsed="false">
      <c r="B112" s="22" t="s">
        <v>229</v>
      </c>
      <c r="C112" s="23" t="s">
        <v>230</v>
      </c>
      <c r="D112" s="11" t="n">
        <v>1402305</v>
      </c>
    </row>
    <row r="113" customFormat="false" ht="31.5" hidden="false" customHeight="false" outlineLevel="0" collapsed="false">
      <c r="B113" s="19" t="s">
        <v>231</v>
      </c>
      <c r="C113" s="34" t="s">
        <v>232</v>
      </c>
      <c r="D113" s="21" t="n">
        <f aca="false">D118+D122+D124+D136+D128+D120+D116+D114+D130+D132+D126+D134</f>
        <v>41622673.21</v>
      </c>
    </row>
    <row r="114" customFormat="false" ht="42.9" hidden="false" customHeight="true" outlineLevel="0" collapsed="false">
      <c r="B114" s="22" t="s">
        <v>233</v>
      </c>
      <c r="C114" s="35" t="s">
        <v>234</v>
      </c>
      <c r="D114" s="11" t="n">
        <f aca="false">D115</f>
        <v>864062.34</v>
      </c>
    </row>
    <row r="115" customFormat="false" ht="45.75" hidden="false" customHeight="true" outlineLevel="0" collapsed="false">
      <c r="B115" s="22" t="s">
        <v>235</v>
      </c>
      <c r="C115" s="35" t="s">
        <v>236</v>
      </c>
      <c r="D115" s="11" t="n">
        <v>864062.34</v>
      </c>
    </row>
    <row r="116" customFormat="false" ht="59.25" hidden="false" customHeight="true" outlineLevel="0" collapsed="false">
      <c r="B116" s="22" t="s">
        <v>237</v>
      </c>
      <c r="C116" s="35" t="s">
        <v>238</v>
      </c>
      <c r="D116" s="11" t="n">
        <f aca="false">D117</f>
        <v>709444.97</v>
      </c>
    </row>
    <row r="117" customFormat="false" ht="55.5" hidden="false" customHeight="true" outlineLevel="0" collapsed="false">
      <c r="B117" s="22" t="s">
        <v>239</v>
      </c>
      <c r="C117" s="35" t="s">
        <v>240</v>
      </c>
      <c r="D117" s="11" t="n">
        <v>709444.97</v>
      </c>
    </row>
    <row r="118" customFormat="false" ht="55.5" hidden="false" customHeight="true" outlineLevel="0" collapsed="false">
      <c r="B118" s="22" t="s">
        <v>241</v>
      </c>
      <c r="C118" s="35" t="s">
        <v>242</v>
      </c>
      <c r="D118" s="11" t="n">
        <f aca="false">D119</f>
        <v>7962461.08</v>
      </c>
    </row>
    <row r="119" customFormat="false" ht="59.25" hidden="false" customHeight="true" outlineLevel="0" collapsed="false">
      <c r="B119" s="36" t="s">
        <v>243</v>
      </c>
      <c r="C119" s="37" t="s">
        <v>244</v>
      </c>
      <c r="D119" s="11" t="n">
        <v>7962461.08</v>
      </c>
    </row>
    <row r="120" customFormat="false" ht="45.75" hidden="false" customHeight="true" outlineLevel="0" collapsed="false">
      <c r="B120" s="36" t="s">
        <v>245</v>
      </c>
      <c r="C120" s="37" t="s">
        <v>246</v>
      </c>
      <c r="D120" s="11" t="n">
        <f aca="false">D121</f>
        <v>1567359</v>
      </c>
    </row>
    <row r="121" customFormat="false" ht="42.75" hidden="false" customHeight="true" outlineLevel="0" collapsed="false">
      <c r="B121" s="36" t="s">
        <v>247</v>
      </c>
      <c r="C121" s="37" t="s">
        <v>248</v>
      </c>
      <c r="D121" s="11" t="n">
        <v>1567359</v>
      </c>
    </row>
    <row r="122" customFormat="false" ht="44.25" hidden="false" customHeight="true" outlineLevel="0" collapsed="false">
      <c r="B122" s="38" t="s">
        <v>249</v>
      </c>
      <c r="C122" s="37" t="s">
        <v>250</v>
      </c>
      <c r="D122" s="11" t="n">
        <f aca="false">D123</f>
        <v>5497988.16</v>
      </c>
    </row>
    <row r="123" customFormat="false" ht="41.25" hidden="false" customHeight="true" outlineLevel="0" collapsed="false">
      <c r="B123" s="38" t="s">
        <v>251</v>
      </c>
      <c r="C123" s="37" t="s">
        <v>252</v>
      </c>
      <c r="D123" s="11" t="n">
        <v>5497988.16</v>
      </c>
    </row>
    <row r="124" customFormat="false" ht="43.5" hidden="false" customHeight="true" outlineLevel="0" collapsed="false">
      <c r="B124" s="38" t="s">
        <v>253</v>
      </c>
      <c r="C124" s="37" t="s">
        <v>254</v>
      </c>
      <c r="D124" s="11" t="n">
        <f aca="false">D125</f>
        <v>4844950</v>
      </c>
    </row>
    <row r="125" customFormat="false" ht="44.25" hidden="false" customHeight="true" outlineLevel="0" collapsed="false">
      <c r="B125" s="38" t="s">
        <v>255</v>
      </c>
      <c r="C125" s="37" t="s">
        <v>256</v>
      </c>
      <c r="D125" s="11" t="n">
        <v>4844950</v>
      </c>
    </row>
    <row r="126" customFormat="false" ht="31.5" hidden="false" customHeight="true" outlineLevel="0" collapsed="false">
      <c r="B126" s="38" t="s">
        <v>257</v>
      </c>
      <c r="C126" s="37" t="s">
        <v>258</v>
      </c>
      <c r="D126" s="11" t="n">
        <f aca="false">D127</f>
        <v>1916154</v>
      </c>
    </row>
    <row r="127" customFormat="false" ht="42.75" hidden="false" customHeight="true" outlineLevel="0" collapsed="false">
      <c r="B127" s="38" t="s">
        <v>259</v>
      </c>
      <c r="C127" s="37" t="s">
        <v>260</v>
      </c>
      <c r="D127" s="11" t="n">
        <v>1916154</v>
      </c>
    </row>
    <row r="128" customFormat="false" ht="17.25" hidden="false" customHeight="true" outlineLevel="0" collapsed="false">
      <c r="B128" s="38" t="s">
        <v>261</v>
      </c>
      <c r="C128" s="37" t="s">
        <v>262</v>
      </c>
      <c r="D128" s="11" t="n">
        <f aca="false">D129</f>
        <v>619339</v>
      </c>
    </row>
    <row r="129" customFormat="false" ht="31.5" hidden="false" customHeight="false" outlineLevel="0" collapsed="false">
      <c r="B129" s="38" t="s">
        <v>263</v>
      </c>
      <c r="C129" s="37" t="s">
        <v>264</v>
      </c>
      <c r="D129" s="11" t="n">
        <v>619339</v>
      </c>
    </row>
    <row r="130" customFormat="false" ht="18" hidden="false" customHeight="true" outlineLevel="0" collapsed="false">
      <c r="B130" s="38" t="s">
        <v>265</v>
      </c>
      <c r="C130" s="37" t="s">
        <v>266</v>
      </c>
      <c r="D130" s="11" t="n">
        <f aca="false">D131</f>
        <v>1914279</v>
      </c>
    </row>
    <row r="131" customFormat="false" ht="22.5" hidden="false" customHeight="true" outlineLevel="0" collapsed="false">
      <c r="B131" s="38" t="s">
        <v>267</v>
      </c>
      <c r="C131" s="37" t="s">
        <v>268</v>
      </c>
      <c r="D131" s="11" t="n">
        <v>1914279</v>
      </c>
    </row>
    <row r="132" customFormat="false" ht="22.5" hidden="false" customHeight="true" outlineLevel="0" collapsed="false">
      <c r="B132" s="38" t="s">
        <v>269</v>
      </c>
      <c r="C132" s="37" t="s">
        <v>270</v>
      </c>
      <c r="D132" s="11" t="n">
        <f aca="false">D133</f>
        <v>1325678</v>
      </c>
    </row>
    <row r="133" customFormat="false" ht="27.75" hidden="false" customHeight="true" outlineLevel="0" collapsed="false">
      <c r="B133" s="38" t="s">
        <v>271</v>
      </c>
      <c r="C133" s="37" t="s">
        <v>272</v>
      </c>
      <c r="D133" s="11" t="n">
        <v>1325678</v>
      </c>
    </row>
    <row r="134" customFormat="false" ht="18" hidden="false" customHeight="true" outlineLevel="0" collapsed="false">
      <c r="B134" s="38" t="s">
        <v>273</v>
      </c>
      <c r="C134" s="37" t="s">
        <v>274</v>
      </c>
      <c r="D134" s="11" t="n">
        <f aca="false">D135</f>
        <v>204080</v>
      </c>
    </row>
    <row r="135" customFormat="false" ht="17.25" hidden="false" customHeight="true" outlineLevel="0" collapsed="false">
      <c r="B135" s="38" t="s">
        <v>275</v>
      </c>
      <c r="C135" s="37" t="s">
        <v>276</v>
      </c>
      <c r="D135" s="11" t="n">
        <v>204080</v>
      </c>
    </row>
    <row r="136" customFormat="false" ht="15.75" hidden="false" customHeight="false" outlineLevel="0" collapsed="false">
      <c r="B136" s="13" t="s">
        <v>277</v>
      </c>
      <c r="C136" s="35" t="s">
        <v>278</v>
      </c>
      <c r="D136" s="11" t="n">
        <f aca="false">D137</f>
        <v>14196877.66</v>
      </c>
    </row>
    <row r="137" customFormat="false" ht="15.75" hidden="false" customHeight="false" outlineLevel="0" collapsed="false">
      <c r="B137" s="13" t="s">
        <v>279</v>
      </c>
      <c r="C137" s="35" t="s">
        <v>280</v>
      </c>
      <c r="D137" s="11" t="n">
        <v>14196877.66</v>
      </c>
    </row>
    <row r="138" customFormat="false" ht="17.25" hidden="false" customHeight="true" outlineLevel="0" collapsed="false">
      <c r="B138" s="19" t="s">
        <v>281</v>
      </c>
      <c r="C138" s="20" t="s">
        <v>282</v>
      </c>
      <c r="D138" s="21" t="n">
        <f aca="false">D139+D141+D143+D145+D149+D147</f>
        <v>380593320.96</v>
      </c>
    </row>
    <row r="139" customFormat="false" ht="31.5" hidden="false" customHeight="true" outlineLevel="0" collapsed="false">
      <c r="B139" s="22" t="s">
        <v>283</v>
      </c>
      <c r="C139" s="23" t="s">
        <v>284</v>
      </c>
      <c r="D139" s="11" t="n">
        <f aca="false">D140</f>
        <v>42867</v>
      </c>
    </row>
    <row r="140" customFormat="false" ht="27" hidden="false" customHeight="true" outlineLevel="0" collapsed="false">
      <c r="B140" s="22" t="s">
        <v>285</v>
      </c>
      <c r="C140" s="23" t="s">
        <v>286</v>
      </c>
      <c r="D140" s="11" t="n">
        <v>42867</v>
      </c>
    </row>
    <row r="141" customFormat="false" ht="28.5" hidden="false" customHeight="true" outlineLevel="0" collapsed="false">
      <c r="B141" s="22" t="s">
        <v>287</v>
      </c>
      <c r="C141" s="23" t="s">
        <v>288</v>
      </c>
      <c r="D141" s="11" t="n">
        <f aca="false">D142</f>
        <v>6416949</v>
      </c>
    </row>
    <row r="142" customFormat="false" ht="40.5" hidden="false" customHeight="true" outlineLevel="0" collapsed="false">
      <c r="B142" s="22" t="s">
        <v>289</v>
      </c>
      <c r="C142" s="23" t="s">
        <v>290</v>
      </c>
      <c r="D142" s="11" t="n">
        <v>6416949</v>
      </c>
    </row>
    <row r="143" customFormat="false" ht="42.75" hidden="false" customHeight="true" outlineLevel="0" collapsed="false">
      <c r="B143" s="22" t="s">
        <v>291</v>
      </c>
      <c r="C143" s="23" t="s">
        <v>292</v>
      </c>
      <c r="D143" s="11" t="n">
        <f aca="false">D144</f>
        <v>11769573</v>
      </c>
    </row>
    <row r="144" customFormat="false" ht="42.75" hidden="false" customHeight="true" outlineLevel="0" collapsed="false">
      <c r="B144" s="22" t="s">
        <v>293</v>
      </c>
      <c r="C144" s="23" t="s">
        <v>294</v>
      </c>
      <c r="D144" s="11" t="n">
        <v>11769573</v>
      </c>
    </row>
    <row r="145" customFormat="false" ht="42.75" hidden="false" customHeight="true" outlineLevel="0" collapsed="false">
      <c r="B145" s="22" t="s">
        <v>295</v>
      </c>
      <c r="C145" s="23" t="s">
        <v>296</v>
      </c>
      <c r="D145" s="11" t="n">
        <f aca="false">D146</f>
        <v>19431436.96</v>
      </c>
    </row>
    <row r="146" customFormat="false" ht="43.5" hidden="false" customHeight="true" outlineLevel="0" collapsed="false">
      <c r="B146" s="22" t="s">
        <v>297</v>
      </c>
      <c r="C146" s="23" t="s">
        <v>298</v>
      </c>
      <c r="D146" s="11" t="n">
        <v>19431436.96</v>
      </c>
    </row>
    <row r="147" customFormat="false" ht="15.75" hidden="false" customHeight="false" outlineLevel="0" collapsed="false">
      <c r="B147" s="22" t="s">
        <v>299</v>
      </c>
      <c r="C147" s="23" t="s">
        <v>300</v>
      </c>
      <c r="D147" s="11" t="n">
        <f aca="false">D148</f>
        <v>948700</v>
      </c>
    </row>
    <row r="148" customFormat="false" ht="26.25" hidden="false" customHeight="true" outlineLevel="0" collapsed="false">
      <c r="B148" s="22" t="s">
        <v>301</v>
      </c>
      <c r="C148" s="23" t="s">
        <v>302</v>
      </c>
      <c r="D148" s="11" t="n">
        <v>948700</v>
      </c>
    </row>
    <row r="149" customFormat="false" ht="27.75" hidden="false" customHeight="true" outlineLevel="0" collapsed="false">
      <c r="B149" s="22" t="s">
        <v>303</v>
      </c>
      <c r="C149" s="23" t="s">
        <v>304</v>
      </c>
      <c r="D149" s="11" t="n">
        <f aca="false">D150</f>
        <v>341983795</v>
      </c>
    </row>
    <row r="150" customFormat="false" ht="15.75" hidden="false" customHeight="false" outlineLevel="0" collapsed="false">
      <c r="B150" s="39" t="s">
        <v>305</v>
      </c>
      <c r="C150" s="40" t="s">
        <v>306</v>
      </c>
      <c r="D150" s="41" t="n">
        <v>341983795</v>
      </c>
    </row>
    <row r="151" customFormat="false" ht="15.75" hidden="false" customHeight="false" outlineLevel="0" collapsed="false">
      <c r="B151" s="19" t="s">
        <v>307</v>
      </c>
      <c r="C151" s="20" t="s">
        <v>308</v>
      </c>
      <c r="D151" s="42" t="n">
        <f aca="false">D152+D154+D156+D158</f>
        <v>6512716</v>
      </c>
    </row>
    <row r="152" customFormat="false" ht="42.15" hidden="false" customHeight="true" outlineLevel="0" collapsed="false">
      <c r="B152" s="39" t="s">
        <v>309</v>
      </c>
      <c r="C152" s="40" t="s">
        <v>310</v>
      </c>
      <c r="D152" s="41" t="n">
        <f aca="false">D153</f>
        <v>2713428</v>
      </c>
    </row>
    <row r="153" customFormat="false" ht="40.5" hidden="false" customHeight="true" outlineLevel="0" collapsed="false">
      <c r="B153" s="22" t="s">
        <v>311</v>
      </c>
      <c r="C153" s="23" t="s">
        <v>312</v>
      </c>
      <c r="D153" s="11" t="n">
        <v>2713428</v>
      </c>
    </row>
    <row r="154" customFormat="false" ht="84.75" hidden="false" customHeight="true" outlineLevel="0" collapsed="false">
      <c r="B154" s="22" t="s">
        <v>313</v>
      </c>
      <c r="C154" s="23" t="s">
        <v>314</v>
      </c>
      <c r="D154" s="11" t="n">
        <f aca="false">D155</f>
        <v>234360</v>
      </c>
    </row>
    <row r="155" customFormat="false" ht="96.75" hidden="false" customHeight="true" outlineLevel="0" collapsed="false">
      <c r="B155" s="22" t="s">
        <v>315</v>
      </c>
      <c r="C155" s="23" t="s">
        <v>316</v>
      </c>
      <c r="D155" s="11" t="n">
        <v>234360</v>
      </c>
    </row>
    <row r="156" customFormat="false" ht="32.25" hidden="false" customHeight="true" outlineLevel="0" collapsed="false">
      <c r="B156" s="39" t="s">
        <v>317</v>
      </c>
      <c r="C156" s="23" t="s">
        <v>318</v>
      </c>
      <c r="D156" s="41" t="n">
        <f aca="false">D157</f>
        <v>1764928</v>
      </c>
    </row>
    <row r="157" customFormat="false" ht="29.25" hidden="false" customHeight="true" outlineLevel="0" collapsed="false">
      <c r="B157" s="39" t="s">
        <v>319</v>
      </c>
      <c r="C157" s="40" t="s">
        <v>320</v>
      </c>
      <c r="D157" s="41" t="n">
        <v>1764928</v>
      </c>
    </row>
    <row r="158" customFormat="false" ht="21.75" hidden="false" customHeight="true" outlineLevel="0" collapsed="false">
      <c r="B158" s="39" t="s">
        <v>321</v>
      </c>
      <c r="C158" s="40" t="s">
        <v>322</v>
      </c>
      <c r="D158" s="41" t="n">
        <f aca="false">D159</f>
        <v>1800000</v>
      </c>
    </row>
    <row r="159" customFormat="false" ht="21" hidden="false" customHeight="true" outlineLevel="0" collapsed="false">
      <c r="B159" s="22" t="s">
        <v>323</v>
      </c>
      <c r="C159" s="23" t="s">
        <v>324</v>
      </c>
      <c r="D159" s="11" t="n">
        <v>1800000</v>
      </c>
    </row>
    <row r="160" customFormat="false" ht="24.75" hidden="false" customHeight="true" outlineLevel="0" collapsed="false">
      <c r="B160" s="19" t="s">
        <v>325</v>
      </c>
      <c r="C160" s="43" t="s">
        <v>326</v>
      </c>
      <c r="D160" s="21" t="n">
        <f aca="false">D161</f>
        <v>100000</v>
      </c>
    </row>
    <row r="161" customFormat="false" ht="31.5" hidden="false" customHeight="true" outlineLevel="0" collapsed="false">
      <c r="B161" s="22" t="s">
        <v>327</v>
      </c>
      <c r="C161" s="44" t="s">
        <v>328</v>
      </c>
      <c r="D161" s="11" t="n">
        <f aca="false">D162</f>
        <v>100000</v>
      </c>
    </row>
    <row r="162" customFormat="false" ht="31.5" hidden="false" customHeight="true" outlineLevel="0" collapsed="false">
      <c r="B162" s="22" t="s">
        <v>329</v>
      </c>
      <c r="C162" s="44" t="s">
        <v>330</v>
      </c>
      <c r="D162" s="11" t="n">
        <v>100000</v>
      </c>
    </row>
    <row r="163" customFormat="false" ht="21.75" hidden="false" customHeight="true" outlineLevel="0" collapsed="false">
      <c r="B163" s="45" t="s">
        <v>331</v>
      </c>
      <c r="C163" s="46" t="s">
        <v>332</v>
      </c>
      <c r="D163" s="47" t="n">
        <f aca="false">D164+D165</f>
        <v>4126227.26</v>
      </c>
    </row>
    <row r="164" customFormat="false" ht="29.25" hidden="false" customHeight="true" outlineLevel="0" collapsed="false">
      <c r="B164" s="48" t="s">
        <v>333</v>
      </c>
      <c r="C164" s="49" t="s">
        <v>334</v>
      </c>
      <c r="D164" s="11" t="n">
        <v>248524.26</v>
      </c>
    </row>
    <row r="165" customFormat="false" ht="20.25" hidden="false" customHeight="true" outlineLevel="0" collapsed="false">
      <c r="B165" s="48" t="s">
        <v>335</v>
      </c>
      <c r="C165" s="50" t="s">
        <v>336</v>
      </c>
      <c r="D165" s="11" t="n">
        <v>3877703</v>
      </c>
    </row>
    <row r="166" customFormat="false" ht="53.25" hidden="false" customHeight="true" outlineLevel="0" collapsed="false">
      <c r="B166" s="19" t="s">
        <v>337</v>
      </c>
      <c r="C166" s="51" t="s">
        <v>338</v>
      </c>
      <c r="D166" s="21" t="n">
        <f aca="false">D167</f>
        <v>68647.2</v>
      </c>
    </row>
    <row r="167" customFormat="false" ht="31.5" hidden="false" customHeight="false" outlineLevel="0" collapsed="false">
      <c r="B167" s="22" t="s">
        <v>339</v>
      </c>
      <c r="C167" s="52" t="s">
        <v>340</v>
      </c>
      <c r="D167" s="53" t="n">
        <v>68647.2</v>
      </c>
    </row>
    <row r="168" customFormat="false" ht="31.5" hidden="false" customHeight="false" outlineLevel="0" collapsed="false">
      <c r="B168" s="45" t="s">
        <v>341</v>
      </c>
      <c r="C168" s="54" t="s">
        <v>342</v>
      </c>
      <c r="D168" s="53" t="n">
        <f aca="false">D169</f>
        <v>-6187143.58</v>
      </c>
    </row>
    <row r="169" customFormat="false" ht="31.5" hidden="false" customHeight="false" outlineLevel="0" collapsed="false">
      <c r="B169" s="55" t="s">
        <v>343</v>
      </c>
      <c r="C169" s="56" t="s">
        <v>344</v>
      </c>
      <c r="D169" s="11" t="n">
        <f aca="false">D170+D171+D172+D173</f>
        <v>-6187143.58</v>
      </c>
    </row>
    <row r="170" customFormat="false" ht="31.35" hidden="false" customHeight="true" outlineLevel="0" collapsed="false">
      <c r="B170" s="22" t="s">
        <v>345</v>
      </c>
      <c r="C170" s="49" t="s">
        <v>346</v>
      </c>
      <c r="D170" s="57" t="n">
        <v>-662635.73</v>
      </c>
    </row>
    <row r="171" customFormat="false" ht="42.75" hidden="false" customHeight="true" outlineLevel="0" collapsed="false">
      <c r="B171" s="22" t="s">
        <v>347</v>
      </c>
      <c r="C171" s="49" t="s">
        <v>348</v>
      </c>
      <c r="D171" s="57" t="n">
        <v>-873299.07</v>
      </c>
    </row>
    <row r="172" customFormat="false" ht="45" hidden="false" customHeight="true" outlineLevel="0" collapsed="false">
      <c r="B172" s="55" t="s">
        <v>349</v>
      </c>
      <c r="C172" s="58" t="s">
        <v>350</v>
      </c>
      <c r="D172" s="11" t="n">
        <v>-2080128.93</v>
      </c>
    </row>
    <row r="173" customFormat="false" ht="31.5" hidden="false" customHeight="false" outlineLevel="0" collapsed="false">
      <c r="B173" s="22" t="s">
        <v>351</v>
      </c>
      <c r="C173" s="59" t="s">
        <v>352</v>
      </c>
      <c r="D173" s="11" t="n">
        <v>-2571079.85</v>
      </c>
    </row>
    <row r="174" customFormat="false" ht="15.75" hidden="false" customHeight="false" outlineLevel="0" collapsed="false">
      <c r="B174" s="60"/>
      <c r="C174" s="1"/>
      <c r="D174" s="61"/>
    </row>
    <row r="175" customFormat="false" ht="15.75" hidden="false" customHeight="false" outlineLevel="0" collapsed="false">
      <c r="B175" s="60"/>
      <c r="C175" s="1"/>
      <c r="D175" s="61"/>
    </row>
    <row r="176" customFormat="false" ht="15.75" hidden="false" customHeight="false" outlineLevel="0" collapsed="false">
      <c r="B176" s="60"/>
      <c r="C176" s="1"/>
      <c r="D176" s="61"/>
    </row>
    <row r="177" customFormat="false" ht="15.75" hidden="false" customHeight="false" outlineLevel="0" collapsed="false">
      <c r="B177" s="60"/>
      <c r="C177" s="1"/>
      <c r="D177" s="61"/>
    </row>
    <row r="178" customFormat="false" ht="15.75" hidden="false" customHeight="false" outlineLevel="0" collapsed="false">
      <c r="B178" s="60"/>
      <c r="C178" s="1"/>
      <c r="D178" s="61"/>
    </row>
    <row r="179" customFormat="false" ht="15.75" hidden="false" customHeight="false" outlineLevel="0" collapsed="false">
      <c r="B179" s="60"/>
      <c r="C179" s="1"/>
      <c r="D179" s="61"/>
    </row>
    <row r="180" customFormat="false" ht="15.75" hidden="false" customHeight="false" outlineLevel="0" collapsed="false">
      <c r="B180" s="60"/>
      <c r="C180" s="1"/>
      <c r="D180" s="61"/>
    </row>
    <row r="181" customFormat="false" ht="15.75" hidden="false" customHeight="false" outlineLevel="0" collapsed="false">
      <c r="B181" s="60"/>
      <c r="C181" s="1"/>
      <c r="D181" s="61"/>
    </row>
    <row r="182" customFormat="false" ht="15.75" hidden="false" customHeight="false" outlineLevel="0" collapsed="false">
      <c r="B182" s="60"/>
      <c r="C182" s="1"/>
      <c r="D182" s="61"/>
    </row>
    <row r="183" customFormat="false" ht="15.75" hidden="false" customHeight="false" outlineLevel="0" collapsed="false">
      <c r="B183" s="60"/>
      <c r="C183" s="1"/>
      <c r="D183" s="61"/>
    </row>
    <row r="184" customFormat="false" ht="15.75" hidden="false" customHeight="false" outlineLevel="0" collapsed="false">
      <c r="B184" s="60"/>
      <c r="C184" s="1"/>
      <c r="D184" s="61"/>
    </row>
    <row r="185" customFormat="false" ht="15.75" hidden="false" customHeight="false" outlineLevel="0" collapsed="false">
      <c r="B185" s="60"/>
      <c r="C185" s="1"/>
      <c r="D185" s="61"/>
    </row>
    <row r="186" customFormat="false" ht="15.75" hidden="false" customHeight="false" outlineLevel="0" collapsed="false">
      <c r="B186" s="60"/>
      <c r="C186" s="1"/>
      <c r="D186" s="61"/>
    </row>
    <row r="187" customFormat="false" ht="15.75" hidden="false" customHeight="false" outlineLevel="0" collapsed="false">
      <c r="B187" s="60"/>
      <c r="C187" s="1"/>
      <c r="D187" s="61"/>
    </row>
    <row r="188" customFormat="false" ht="15.75" hidden="false" customHeight="false" outlineLevel="0" collapsed="false">
      <c r="B188" s="60"/>
      <c r="C188" s="1"/>
      <c r="D188" s="61"/>
    </row>
    <row r="189" customFormat="false" ht="15.75" hidden="false" customHeight="false" outlineLevel="0" collapsed="false">
      <c r="B189" s="60"/>
      <c r="C189" s="1"/>
      <c r="D189" s="61"/>
    </row>
    <row r="190" customFormat="false" ht="15.75" hidden="false" customHeight="false" outlineLevel="0" collapsed="false">
      <c r="B190" s="60"/>
      <c r="C190" s="1"/>
      <c r="D190" s="61"/>
    </row>
    <row r="191" customFormat="false" ht="15.75" hidden="false" customHeight="false" outlineLevel="0" collapsed="false">
      <c r="B191" s="60"/>
      <c r="C191" s="1"/>
      <c r="D191" s="61"/>
    </row>
    <row r="192" customFormat="false" ht="15.75" hidden="false" customHeight="false" outlineLevel="0" collapsed="false">
      <c r="B192" s="60"/>
      <c r="C192" s="1"/>
      <c r="D192" s="61"/>
    </row>
    <row r="193" customFormat="false" ht="15.75" hidden="false" customHeight="false" outlineLevel="0" collapsed="false">
      <c r="B193" s="60"/>
      <c r="C193" s="1"/>
      <c r="D193" s="61"/>
    </row>
    <row r="194" customFormat="false" ht="15.75" hidden="false" customHeight="false" outlineLevel="0" collapsed="false">
      <c r="B194" s="60"/>
      <c r="C194" s="1"/>
      <c r="D194" s="61"/>
    </row>
    <row r="195" customFormat="false" ht="15.75" hidden="false" customHeight="false" outlineLevel="0" collapsed="false">
      <c r="B195" s="60"/>
      <c r="C195" s="1"/>
      <c r="D195" s="61"/>
    </row>
    <row r="196" customFormat="false" ht="15.75" hidden="false" customHeight="false" outlineLevel="0" collapsed="false">
      <c r="B196" s="60"/>
      <c r="C196" s="1"/>
      <c r="D196" s="61"/>
    </row>
    <row r="197" customFormat="false" ht="15.75" hidden="false" customHeight="false" outlineLevel="0" collapsed="false">
      <c r="B197" s="60"/>
      <c r="C197" s="1"/>
      <c r="D197" s="61"/>
    </row>
    <row r="198" customFormat="false" ht="15.75" hidden="false" customHeight="false" outlineLevel="0" collapsed="false">
      <c r="B198" s="60"/>
      <c r="C198" s="1"/>
      <c r="D198" s="61"/>
    </row>
    <row r="199" customFormat="false" ht="15.75" hidden="false" customHeight="false" outlineLevel="0" collapsed="false">
      <c r="B199" s="60"/>
      <c r="C199" s="1"/>
      <c r="D199" s="61"/>
    </row>
    <row r="200" customFormat="false" ht="15.75" hidden="false" customHeight="false" outlineLevel="0" collapsed="false">
      <c r="B200" s="60"/>
      <c r="C200" s="1"/>
      <c r="D200" s="61"/>
    </row>
    <row r="201" customFormat="false" ht="15.75" hidden="false" customHeight="false" outlineLevel="0" collapsed="false">
      <c r="B201" s="60"/>
      <c r="C201" s="1"/>
      <c r="D201" s="61"/>
    </row>
    <row r="202" customFormat="false" ht="15.75" hidden="false" customHeight="false" outlineLevel="0" collapsed="false">
      <c r="B202" s="60"/>
      <c r="C202" s="1"/>
      <c r="D202" s="61"/>
    </row>
    <row r="203" customFormat="false" ht="15.75" hidden="false" customHeight="false" outlineLevel="0" collapsed="false">
      <c r="B203" s="60"/>
      <c r="C203" s="1"/>
      <c r="D203" s="61"/>
    </row>
    <row r="204" customFormat="false" ht="15.75" hidden="false" customHeight="false" outlineLevel="0" collapsed="false">
      <c r="B204" s="60"/>
      <c r="C204" s="1"/>
      <c r="D204" s="61"/>
    </row>
    <row r="205" customFormat="false" ht="15.75" hidden="false" customHeight="false" outlineLevel="0" collapsed="false">
      <c r="B205" s="60"/>
      <c r="C205" s="1"/>
      <c r="D205" s="61"/>
    </row>
    <row r="206" customFormat="false" ht="15.75" hidden="false" customHeight="false" outlineLevel="0" collapsed="false">
      <c r="B206" s="60"/>
      <c r="C206" s="1"/>
      <c r="D206" s="61"/>
    </row>
    <row r="207" customFormat="false" ht="15.75" hidden="false" customHeight="false" outlineLevel="0" collapsed="false">
      <c r="B207" s="60"/>
      <c r="C207" s="1"/>
      <c r="D207" s="61"/>
    </row>
    <row r="208" customFormat="false" ht="15.75" hidden="false" customHeight="false" outlineLevel="0" collapsed="false">
      <c r="B208" s="60"/>
      <c r="C208" s="1"/>
      <c r="D208" s="61"/>
    </row>
    <row r="209" customFormat="false" ht="15.75" hidden="false" customHeight="false" outlineLevel="0" collapsed="false">
      <c r="B209" s="60"/>
      <c r="C209" s="1"/>
      <c r="D209" s="61"/>
    </row>
    <row r="210" customFormat="false" ht="15.75" hidden="false" customHeight="false" outlineLevel="0" collapsed="false">
      <c r="B210" s="60"/>
      <c r="C210" s="1"/>
      <c r="D210" s="61"/>
    </row>
    <row r="211" customFormat="false" ht="15.75" hidden="false" customHeight="false" outlineLevel="0" collapsed="false">
      <c r="B211" s="60"/>
      <c r="C211" s="1"/>
      <c r="D211" s="61"/>
    </row>
    <row r="212" customFormat="false" ht="15.75" hidden="false" customHeight="false" outlineLevel="0" collapsed="false">
      <c r="B212" s="60"/>
      <c r="C212" s="1"/>
      <c r="D212" s="61"/>
    </row>
    <row r="213" customFormat="false" ht="15.75" hidden="false" customHeight="false" outlineLevel="0" collapsed="false">
      <c r="B213" s="60"/>
      <c r="C213" s="1"/>
      <c r="D213" s="61"/>
    </row>
    <row r="214" customFormat="false" ht="15.75" hidden="false" customHeight="false" outlineLevel="0" collapsed="false">
      <c r="B214" s="60"/>
      <c r="C214" s="1"/>
      <c r="D214" s="61"/>
    </row>
    <row r="215" customFormat="false" ht="15.75" hidden="false" customHeight="false" outlineLevel="0" collapsed="false">
      <c r="B215" s="60"/>
      <c r="C215" s="1"/>
      <c r="D215" s="61"/>
    </row>
    <row r="216" customFormat="false" ht="15.75" hidden="false" customHeight="false" outlineLevel="0" collapsed="false">
      <c r="B216" s="60"/>
      <c r="C216" s="1"/>
      <c r="D216" s="61"/>
    </row>
    <row r="217" customFormat="false" ht="15.75" hidden="false" customHeight="false" outlineLevel="0" collapsed="false">
      <c r="B217" s="60"/>
      <c r="C217" s="1"/>
      <c r="D217" s="61"/>
    </row>
    <row r="218" customFormat="false" ht="15.75" hidden="false" customHeight="false" outlineLevel="0" collapsed="false">
      <c r="B218" s="60"/>
      <c r="C218" s="1"/>
      <c r="D218" s="61"/>
    </row>
    <row r="219" customFormat="false" ht="15.75" hidden="false" customHeight="false" outlineLevel="0" collapsed="false">
      <c r="B219" s="60"/>
      <c r="C219" s="1"/>
      <c r="D219" s="61"/>
    </row>
    <row r="220" customFormat="false" ht="15.75" hidden="false" customHeight="false" outlineLevel="0" collapsed="false">
      <c r="B220" s="60"/>
      <c r="C220" s="1"/>
      <c r="D220" s="61"/>
    </row>
    <row r="221" customFormat="false" ht="15.75" hidden="false" customHeight="false" outlineLevel="0" collapsed="false">
      <c r="B221" s="1"/>
      <c r="C221" s="1"/>
      <c r="D221" s="61"/>
    </row>
    <row r="222" customFormat="false" ht="15.75" hidden="false" customHeight="false" outlineLevel="0" collapsed="false">
      <c r="B222" s="1"/>
      <c r="C222" s="1"/>
      <c r="D222" s="61"/>
    </row>
    <row r="223" customFormat="false" ht="15.75" hidden="false" customHeight="false" outlineLevel="0" collapsed="false">
      <c r="B223" s="1"/>
      <c r="C223" s="1"/>
      <c r="D223" s="61"/>
    </row>
    <row r="224" customFormat="false" ht="15.75" hidden="false" customHeight="false" outlineLevel="0" collapsed="false">
      <c r="B224" s="1"/>
      <c r="C224" s="1"/>
      <c r="D224" s="61"/>
    </row>
    <row r="225" customFormat="false" ht="15.75" hidden="false" customHeight="false" outlineLevel="0" collapsed="false">
      <c r="B225" s="1"/>
      <c r="C225" s="1"/>
      <c r="D225" s="61"/>
    </row>
    <row r="226" customFormat="false" ht="15.75" hidden="false" customHeight="false" outlineLevel="0" collapsed="false">
      <c r="B226" s="1"/>
      <c r="C226" s="1"/>
      <c r="D226" s="61"/>
    </row>
    <row r="227" customFormat="false" ht="15.75" hidden="false" customHeight="false" outlineLevel="0" collapsed="false">
      <c r="B227" s="1"/>
      <c r="C227" s="1"/>
      <c r="D227" s="61"/>
    </row>
    <row r="228" customFormat="false" ht="15.75" hidden="false" customHeight="false" outlineLevel="0" collapsed="false">
      <c r="B228" s="1"/>
      <c r="C228" s="1"/>
      <c r="D228" s="61"/>
    </row>
    <row r="229" customFormat="false" ht="15.75" hidden="false" customHeight="false" outlineLevel="0" collapsed="false">
      <c r="B229" s="1"/>
      <c r="C229" s="1"/>
      <c r="D229" s="61"/>
    </row>
    <row r="230" customFormat="false" ht="15.75" hidden="false" customHeight="false" outlineLevel="0" collapsed="false">
      <c r="B230" s="1"/>
      <c r="C230" s="1"/>
      <c r="D230" s="1"/>
    </row>
    <row r="231" customFormat="false" ht="15.75" hidden="false" customHeight="false" outlineLevel="0" collapsed="false">
      <c r="B231" s="1"/>
      <c r="C231" s="1"/>
      <c r="D231" s="1"/>
    </row>
    <row r="232" customFormat="false" ht="12.75" hidden="false" customHeight="false" outlineLevel="0" collapsed="false">
      <c r="B232" s="62"/>
      <c r="C232" s="62"/>
      <c r="D232" s="62"/>
    </row>
    <row r="233" customFormat="false" ht="15.75" hidden="false" customHeight="false" outlineLevel="0" collapsed="false">
      <c r="B233" s="1"/>
      <c r="C233" s="1"/>
      <c r="D233" s="1"/>
    </row>
    <row r="234" customFormat="false" ht="15.75" hidden="false" customHeight="false" outlineLevel="0" collapsed="false">
      <c r="B234" s="1"/>
      <c r="C234" s="1"/>
      <c r="D234" s="1"/>
    </row>
    <row r="235" customFormat="false" ht="15.75" hidden="false" customHeight="false" outlineLevel="0" collapsed="false">
      <c r="B235" s="1"/>
      <c r="C235" s="1"/>
      <c r="D235" s="1"/>
    </row>
    <row r="236" customFormat="false" ht="12.75" hidden="false" customHeight="false" outlineLevel="0" collapsed="false">
      <c r="B236" s="63"/>
      <c r="C236" s="63"/>
      <c r="D236" s="63"/>
    </row>
    <row r="237" customFormat="false" ht="12.75" hidden="false" customHeight="false" outlineLevel="0" collapsed="false">
      <c r="B237" s="63"/>
      <c r="C237" s="63"/>
      <c r="D237" s="63"/>
    </row>
    <row r="238" customFormat="false" ht="12.75" hidden="false" customHeight="false" outlineLevel="0" collapsed="false">
      <c r="B238" s="63"/>
      <c r="C238" s="63"/>
      <c r="D238" s="63"/>
    </row>
    <row r="239" customFormat="false" ht="12.75" hidden="false" customHeight="false" outlineLevel="0" collapsed="false">
      <c r="B239" s="63"/>
      <c r="C239" s="63"/>
      <c r="D239" s="63"/>
    </row>
  </sheetData>
  <mergeCells count="4">
    <mergeCell ref="B8:E8"/>
    <mergeCell ref="B11:B13"/>
    <mergeCell ref="C11:C13"/>
    <mergeCell ref="D11:D13"/>
  </mergeCells>
  <hyperlinks>
    <hyperlink ref="C92" r:id="rId1" display="Административные штрафы, установленные Кодексом 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"/>
    <hyperlink ref="C166" r:id="rId2" display="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"/>
  </hyperlinks>
  <printOptions headings="false" gridLines="false" gridLinesSet="true" horizontalCentered="false" verticalCentered="false"/>
  <pageMargins left="0.865972222222222" right="0.590277777777778" top="0.39375" bottom="0.39375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9.0390625" defaultRowHeight="12.75" zeroHeight="false" outlineLevelRow="0" outlineLevelCol="0"/>
  <cols>
    <col collapsed="false" customWidth="false" hidden="false" outlineLevel="0" max="1" min="1" style="3" width="9.02"/>
    <col collapsed="false" customWidth="true" hidden="false" outlineLevel="0" max="2" min="2" style="3" width="63.48"/>
    <col collapsed="false" customWidth="true" hidden="false" outlineLevel="0" max="3" min="3" style="3" width="7.98"/>
    <col collapsed="false" customWidth="true" hidden="false" outlineLevel="0" max="5" min="4" style="3" width="6.65"/>
    <col collapsed="false" customWidth="true" hidden="false" outlineLevel="0" max="6" min="6" style="64" width="15.15"/>
    <col collapsed="false" customWidth="true" hidden="false" outlineLevel="0" max="7" min="7" style="3" width="5.59"/>
    <col collapsed="false" customWidth="true" hidden="false" outlineLevel="0" max="8" min="8" style="65" width="15.15"/>
    <col collapsed="false" customWidth="true" hidden="false" outlineLevel="0" max="9" min="9" style="3" width="16.91"/>
    <col collapsed="false" customWidth="true" hidden="false" outlineLevel="0" max="10" min="10" style="3" width="27.06"/>
    <col collapsed="false" customWidth="true" hidden="false" outlineLevel="0" max="11" min="11" style="3" width="31.15"/>
    <col collapsed="false" customWidth="true" hidden="false" outlineLevel="0" max="14" min="12" style="3" width="19.45"/>
    <col collapsed="false" customWidth="true" hidden="false" outlineLevel="0" max="15" min="15" style="0" width="19.45"/>
  </cols>
  <sheetData>
    <row r="1" customFormat="false" ht="15.75" hidden="false" customHeight="false" outlineLevel="0" collapsed="false">
      <c r="A1" s="1" t="s">
        <v>353</v>
      </c>
      <c r="B1" s="1"/>
      <c r="C1" s="1"/>
      <c r="D1" s="1"/>
      <c r="E1" s="1"/>
      <c r="F1" s="66"/>
      <c r="G1" s="1"/>
      <c r="H1" s="67"/>
      <c r="I1" s="68"/>
      <c r="J1" s="68"/>
      <c r="K1" s="68"/>
    </row>
    <row r="2" customFormat="false" ht="31.5" hidden="false" customHeight="true" outlineLevel="0" collapsed="false">
      <c r="A2" s="1"/>
      <c r="B2" s="1"/>
      <c r="C2" s="1"/>
      <c r="D2" s="1"/>
      <c r="E2" s="1"/>
      <c r="F2" s="66"/>
      <c r="G2" s="1"/>
      <c r="H2" s="69"/>
      <c r="I2" s="68"/>
      <c r="J2" s="68"/>
      <c r="K2" s="68"/>
    </row>
    <row r="3" customFormat="false" ht="15.75" hidden="false" customHeight="false" outlineLevel="0" collapsed="false">
      <c r="A3" s="1"/>
      <c r="B3" s="1"/>
      <c r="C3" s="1"/>
      <c r="D3" s="1"/>
      <c r="E3" s="1"/>
      <c r="F3" s="66"/>
      <c r="G3" s="1"/>
      <c r="H3" s="2" t="s">
        <v>354</v>
      </c>
      <c r="I3" s="68"/>
      <c r="J3" s="68"/>
      <c r="K3" s="68"/>
    </row>
    <row r="4" customFormat="false" ht="15.75" hidden="false" customHeight="false" outlineLevel="0" collapsed="false">
      <c r="A4" s="1"/>
      <c r="B4" s="1"/>
      <c r="C4" s="1"/>
      <c r="D4" s="1"/>
      <c r="E4" s="1"/>
      <c r="F4" s="66"/>
      <c r="G4" s="1"/>
      <c r="H4" s="2" t="s">
        <v>1</v>
      </c>
      <c r="I4" s="68"/>
      <c r="J4" s="68"/>
      <c r="K4" s="68"/>
    </row>
    <row r="5" customFormat="false" ht="15.75" hidden="false" customHeight="false" outlineLevel="0" collapsed="false">
      <c r="A5" s="1"/>
      <c r="B5" s="1"/>
      <c r="C5" s="1"/>
      <c r="D5" s="1"/>
      <c r="E5" s="1"/>
      <c r="F5" s="66"/>
      <c r="G5" s="1"/>
      <c r="H5" s="2" t="s">
        <v>2</v>
      </c>
      <c r="I5" s="68"/>
      <c r="J5" s="68"/>
      <c r="K5" s="68"/>
    </row>
    <row r="6" customFormat="false" ht="15.75" hidden="false" customHeight="false" outlineLevel="0" collapsed="false">
      <c r="A6" s="1"/>
      <c r="B6" s="1"/>
      <c r="C6" s="1"/>
      <c r="D6" s="1"/>
      <c r="E6" s="1"/>
      <c r="F6" s="66"/>
      <c r="G6" s="1"/>
      <c r="H6" s="2" t="s">
        <v>34</v>
      </c>
      <c r="I6" s="68"/>
      <c r="J6" s="68"/>
      <c r="K6" s="68"/>
    </row>
    <row r="7" customFormat="false" ht="15.75" hidden="false" customHeight="false" outlineLevel="0" collapsed="false">
      <c r="A7" s="1"/>
      <c r="B7" s="1"/>
      <c r="C7" s="1"/>
      <c r="D7" s="1"/>
      <c r="E7" s="1"/>
      <c r="F7" s="66"/>
      <c r="G7" s="1"/>
      <c r="H7" s="2" t="s">
        <v>355</v>
      </c>
      <c r="I7" s="68"/>
      <c r="J7" s="68"/>
      <c r="K7" s="68"/>
    </row>
    <row r="8" customFormat="false" ht="15.75" hidden="false" customHeight="false" outlineLevel="0" collapsed="false">
      <c r="A8" s="1"/>
      <c r="B8" s="1"/>
      <c r="C8" s="1"/>
      <c r="D8" s="1"/>
      <c r="E8" s="1"/>
      <c r="F8" s="66"/>
      <c r="G8" s="1"/>
      <c r="H8" s="2" t="s">
        <v>356</v>
      </c>
      <c r="I8" s="68"/>
      <c r="J8" s="68"/>
      <c r="K8" s="68"/>
    </row>
    <row r="9" customFormat="false" ht="15.75" hidden="false" customHeight="false" outlineLevel="0" collapsed="false">
      <c r="A9" s="1"/>
      <c r="B9" s="2"/>
      <c r="C9" s="2"/>
      <c r="D9" s="2"/>
      <c r="F9" s="2"/>
      <c r="G9" s="1"/>
      <c r="H9" s="2"/>
      <c r="I9" s="68"/>
      <c r="J9" s="68"/>
      <c r="K9" s="68"/>
    </row>
    <row r="10" customFormat="false" ht="24.75" hidden="false" customHeight="true" outlineLevel="0" collapsed="false">
      <c r="A10" s="1"/>
      <c r="B10" s="5" t="s">
        <v>357</v>
      </c>
      <c r="C10" s="5"/>
      <c r="D10" s="5"/>
      <c r="E10" s="5"/>
      <c r="F10" s="5"/>
      <c r="G10" s="5"/>
      <c r="H10" s="5"/>
      <c r="I10" s="68"/>
      <c r="J10" s="68"/>
      <c r="K10" s="68"/>
    </row>
    <row r="11" customFormat="false" ht="37.5" hidden="false" customHeight="true" outlineLevel="0" collapsed="false">
      <c r="A11" s="1"/>
      <c r="B11" s="70"/>
      <c r="C11" s="70"/>
      <c r="D11" s="70"/>
      <c r="E11" s="70"/>
      <c r="F11" s="71"/>
      <c r="G11" s="70"/>
      <c r="H11" s="69" t="s">
        <v>8</v>
      </c>
      <c r="I11" s="68"/>
      <c r="J11" s="68"/>
      <c r="K11" s="68"/>
    </row>
    <row r="12" customFormat="false" ht="15.75" hidden="false" customHeight="false" outlineLevel="0" collapsed="false">
      <c r="A12" s="1"/>
      <c r="B12" s="8" t="s">
        <v>358</v>
      </c>
      <c r="C12" s="72" t="s">
        <v>359</v>
      </c>
      <c r="D12" s="8" t="s">
        <v>360</v>
      </c>
      <c r="E12" s="8" t="s">
        <v>361</v>
      </c>
      <c r="F12" s="73" t="s">
        <v>362</v>
      </c>
      <c r="G12" s="8" t="s">
        <v>363</v>
      </c>
      <c r="H12" s="74" t="s">
        <v>11</v>
      </c>
      <c r="I12" s="68"/>
      <c r="J12" s="68"/>
      <c r="K12" s="68"/>
      <c r="L12" s="68"/>
      <c r="M12" s="68"/>
      <c r="N12" s="68"/>
    </row>
    <row r="13" customFormat="false" ht="15.75" hidden="false" customHeight="false" outlineLevel="0" collapsed="false">
      <c r="A13" s="1"/>
      <c r="B13" s="9" t="n">
        <v>1</v>
      </c>
      <c r="C13" s="9" t="n">
        <v>2</v>
      </c>
      <c r="D13" s="9" t="n">
        <v>3</v>
      </c>
      <c r="E13" s="9" t="n">
        <v>4</v>
      </c>
      <c r="F13" s="75" t="n">
        <v>5</v>
      </c>
      <c r="G13" s="9" t="n">
        <v>6</v>
      </c>
      <c r="H13" s="9" t="n">
        <v>7</v>
      </c>
      <c r="I13" s="68"/>
      <c r="J13" s="68"/>
      <c r="K13" s="68"/>
      <c r="L13" s="68"/>
      <c r="M13" s="68"/>
      <c r="N13" s="68"/>
    </row>
    <row r="14" customFormat="false" ht="15.75" hidden="false" customHeight="false" outlineLevel="0" collapsed="false">
      <c r="A14" s="1"/>
      <c r="B14" s="20" t="s">
        <v>364</v>
      </c>
      <c r="C14" s="76" t="s">
        <v>365</v>
      </c>
      <c r="D14" s="9"/>
      <c r="E14" s="9"/>
      <c r="F14" s="75"/>
      <c r="G14" s="9"/>
      <c r="H14" s="77"/>
      <c r="I14" s="68"/>
      <c r="J14" s="68"/>
      <c r="K14" s="68"/>
      <c r="L14" s="68"/>
      <c r="M14" s="68"/>
      <c r="N14" s="68"/>
    </row>
    <row r="15" customFormat="false" ht="15.75" hidden="false" customHeight="false" outlineLevel="0" collapsed="false">
      <c r="A15" s="1"/>
      <c r="B15" s="20" t="s">
        <v>366</v>
      </c>
      <c r="C15" s="20"/>
      <c r="D15" s="20"/>
      <c r="E15" s="20"/>
      <c r="F15" s="12"/>
      <c r="G15" s="20"/>
      <c r="H15" s="78" t="n">
        <f aca="false">H16+H151+H162+H183+H204++H343+H389+H396+H450+H459</f>
        <v>702103708.64</v>
      </c>
      <c r="I15" s="79"/>
      <c r="J15" s="68"/>
      <c r="K15" s="68"/>
      <c r="L15" s="68"/>
      <c r="M15" s="68"/>
      <c r="N15" s="68"/>
    </row>
    <row r="16" customFormat="false" ht="15.75" hidden="false" customHeight="false" outlineLevel="0" collapsed="false">
      <c r="A16" s="1"/>
      <c r="B16" s="20" t="s">
        <v>367</v>
      </c>
      <c r="C16" s="20"/>
      <c r="D16" s="76" t="s">
        <v>368</v>
      </c>
      <c r="E16" s="76"/>
      <c r="F16" s="73"/>
      <c r="G16" s="76"/>
      <c r="H16" s="78" t="n">
        <f aca="false">H17+H24+H30+H66+H87+H83</f>
        <v>102982995.72</v>
      </c>
      <c r="I16" s="68"/>
      <c r="J16" s="80"/>
      <c r="K16" s="68"/>
      <c r="L16" s="68"/>
      <c r="M16" s="68"/>
      <c r="N16" s="68"/>
    </row>
    <row r="17" customFormat="false" ht="31.5" hidden="false" customHeight="false" outlineLevel="0" collapsed="false">
      <c r="A17" s="1"/>
      <c r="B17" s="81" t="s">
        <v>369</v>
      </c>
      <c r="C17" s="81"/>
      <c r="D17" s="76" t="s">
        <v>368</v>
      </c>
      <c r="E17" s="76" t="s">
        <v>370</v>
      </c>
      <c r="F17" s="82"/>
      <c r="G17" s="83"/>
      <c r="H17" s="78" t="n">
        <f aca="false">H18</f>
        <v>2258803.2</v>
      </c>
      <c r="I17" s="68"/>
      <c r="J17" s="68"/>
      <c r="K17" s="15"/>
      <c r="L17" s="84"/>
      <c r="M17" s="85"/>
      <c r="N17" s="68"/>
    </row>
    <row r="18" customFormat="false" ht="31.5" hidden="false" customHeight="false" outlineLevel="0" collapsed="false">
      <c r="A18" s="1"/>
      <c r="B18" s="23" t="s">
        <v>371</v>
      </c>
      <c r="C18" s="23"/>
      <c r="D18" s="83" t="s">
        <v>368</v>
      </c>
      <c r="E18" s="83" t="s">
        <v>370</v>
      </c>
      <c r="F18" s="82" t="s">
        <v>372</v>
      </c>
      <c r="G18" s="83"/>
      <c r="H18" s="86" t="n">
        <f aca="false">H19</f>
        <v>2258803.2</v>
      </c>
      <c r="I18" s="68"/>
      <c r="J18" s="68"/>
      <c r="K18" s="15"/>
      <c r="L18" s="15"/>
      <c r="M18" s="85"/>
      <c r="N18" s="68"/>
    </row>
    <row r="19" customFormat="false" ht="15.75" hidden="false" customHeight="false" outlineLevel="0" collapsed="false">
      <c r="A19" s="1"/>
      <c r="B19" s="23" t="s">
        <v>373</v>
      </c>
      <c r="C19" s="23"/>
      <c r="D19" s="83" t="s">
        <v>368</v>
      </c>
      <c r="E19" s="83" t="s">
        <v>370</v>
      </c>
      <c r="F19" s="82" t="s">
        <v>374</v>
      </c>
      <c r="G19" s="83"/>
      <c r="H19" s="86" t="n">
        <f aca="false">H22+H20</f>
        <v>2258803.2</v>
      </c>
      <c r="I19" s="68"/>
      <c r="J19" s="68"/>
      <c r="K19" s="68"/>
      <c r="L19" s="68"/>
      <c r="M19" s="68"/>
      <c r="N19" s="68"/>
    </row>
    <row r="20" customFormat="false" ht="31.5" hidden="false" customHeight="false" outlineLevel="0" collapsed="false">
      <c r="A20" s="1"/>
      <c r="B20" s="23" t="s">
        <v>375</v>
      </c>
      <c r="C20" s="23"/>
      <c r="D20" s="83" t="s">
        <v>368</v>
      </c>
      <c r="E20" s="83" t="s">
        <v>370</v>
      </c>
      <c r="F20" s="82" t="s">
        <v>376</v>
      </c>
      <c r="G20" s="83"/>
      <c r="H20" s="86" t="n">
        <f aca="false">H21</f>
        <v>58590</v>
      </c>
      <c r="I20" s="68"/>
      <c r="J20" s="68"/>
      <c r="K20" s="68"/>
      <c r="L20" s="68"/>
      <c r="M20" s="68"/>
      <c r="N20" s="68"/>
    </row>
    <row r="21" customFormat="false" ht="63" hidden="false" customHeight="false" outlineLevel="0" collapsed="false">
      <c r="A21" s="1"/>
      <c r="B21" s="87" t="s">
        <v>377</v>
      </c>
      <c r="C21" s="87"/>
      <c r="D21" s="83" t="s">
        <v>368</v>
      </c>
      <c r="E21" s="83" t="s">
        <v>370</v>
      </c>
      <c r="F21" s="82" t="s">
        <v>376</v>
      </c>
      <c r="G21" s="83" t="s">
        <v>378</v>
      </c>
      <c r="H21" s="86" t="n">
        <v>58590</v>
      </c>
      <c r="I21" s="68"/>
      <c r="J21" s="68"/>
      <c r="K21" s="68"/>
      <c r="L21" s="68"/>
      <c r="M21" s="68"/>
      <c r="N21" s="68"/>
    </row>
    <row r="22" customFormat="false" ht="31.5" hidden="false" customHeight="false" outlineLevel="0" collapsed="false">
      <c r="A22" s="1"/>
      <c r="B22" s="23" t="s">
        <v>379</v>
      </c>
      <c r="C22" s="23"/>
      <c r="D22" s="83" t="s">
        <v>368</v>
      </c>
      <c r="E22" s="83" t="s">
        <v>370</v>
      </c>
      <c r="F22" s="82" t="s">
        <v>380</v>
      </c>
      <c r="G22" s="83"/>
      <c r="H22" s="86" t="n">
        <f aca="false">H23</f>
        <v>2200213.2</v>
      </c>
      <c r="I22" s="68"/>
      <c r="J22" s="68"/>
      <c r="K22" s="68"/>
      <c r="L22" s="68"/>
      <c r="M22" s="68"/>
      <c r="N22" s="68"/>
    </row>
    <row r="23" customFormat="false" ht="63" hidden="false" customHeight="false" outlineLevel="0" collapsed="false">
      <c r="A23" s="1"/>
      <c r="B23" s="87" t="s">
        <v>377</v>
      </c>
      <c r="C23" s="87"/>
      <c r="D23" s="83" t="s">
        <v>368</v>
      </c>
      <c r="E23" s="83" t="s">
        <v>370</v>
      </c>
      <c r="F23" s="82" t="s">
        <v>380</v>
      </c>
      <c r="G23" s="88" t="s">
        <v>378</v>
      </c>
      <c r="H23" s="89" t="n">
        <v>2200213.2</v>
      </c>
      <c r="I23" s="68"/>
      <c r="J23" s="68"/>
      <c r="K23" s="68"/>
      <c r="L23" s="68"/>
      <c r="M23" s="68"/>
      <c r="N23" s="68"/>
    </row>
    <row r="24" customFormat="false" ht="47.25" hidden="false" customHeight="false" outlineLevel="0" collapsed="false">
      <c r="A24" s="1"/>
      <c r="B24" s="10" t="s">
        <v>381</v>
      </c>
      <c r="C24" s="10"/>
      <c r="D24" s="76" t="s">
        <v>368</v>
      </c>
      <c r="E24" s="76" t="s">
        <v>382</v>
      </c>
      <c r="F24" s="82"/>
      <c r="G24" s="83"/>
      <c r="H24" s="78" t="n">
        <f aca="false">H25</f>
        <v>223003.3</v>
      </c>
      <c r="I24" s="68"/>
      <c r="J24" s="68"/>
      <c r="K24" s="68"/>
      <c r="L24" s="68"/>
      <c r="M24" s="68"/>
      <c r="N24" s="68"/>
    </row>
    <row r="25" customFormat="false" ht="31.5" hidden="false" customHeight="false" outlineLevel="0" collapsed="false">
      <c r="A25" s="1"/>
      <c r="B25" s="23" t="s">
        <v>383</v>
      </c>
      <c r="C25" s="23"/>
      <c r="D25" s="83" t="s">
        <v>368</v>
      </c>
      <c r="E25" s="83" t="s">
        <v>382</v>
      </c>
      <c r="F25" s="82" t="s">
        <v>384</v>
      </c>
      <c r="G25" s="83"/>
      <c r="H25" s="86" t="n">
        <f aca="false">H26</f>
        <v>223003.3</v>
      </c>
      <c r="I25" s="68"/>
      <c r="J25" s="68"/>
      <c r="K25" s="68"/>
      <c r="L25" s="68"/>
      <c r="M25" s="68"/>
      <c r="N25" s="68"/>
    </row>
    <row r="26" customFormat="false" ht="31.5" hidden="false" customHeight="false" outlineLevel="0" collapsed="false">
      <c r="A26" s="1"/>
      <c r="B26" s="23" t="s">
        <v>385</v>
      </c>
      <c r="C26" s="23"/>
      <c r="D26" s="83" t="s">
        <v>368</v>
      </c>
      <c r="E26" s="83" t="s">
        <v>382</v>
      </c>
      <c r="F26" s="82" t="s">
        <v>386</v>
      </c>
      <c r="G26" s="83"/>
      <c r="H26" s="86" t="n">
        <f aca="false">H27</f>
        <v>223003.3</v>
      </c>
      <c r="I26" s="68"/>
      <c r="J26" s="68"/>
      <c r="K26" s="68"/>
      <c r="L26" s="68"/>
      <c r="M26" s="68"/>
      <c r="N26" s="68"/>
    </row>
    <row r="27" customFormat="false" ht="31.5" hidden="false" customHeight="false" outlineLevel="0" collapsed="false">
      <c r="A27" s="1"/>
      <c r="B27" s="23" t="s">
        <v>379</v>
      </c>
      <c r="C27" s="23"/>
      <c r="D27" s="83" t="s">
        <v>368</v>
      </c>
      <c r="E27" s="83" t="s">
        <v>382</v>
      </c>
      <c r="F27" s="82" t="s">
        <v>387</v>
      </c>
      <c r="G27" s="83"/>
      <c r="H27" s="86" t="n">
        <f aca="false">H28+H29</f>
        <v>223003.3</v>
      </c>
      <c r="I27" s="68"/>
      <c r="J27" s="68"/>
      <c r="K27" s="68"/>
      <c r="L27" s="68"/>
      <c r="M27" s="68"/>
      <c r="N27" s="68"/>
    </row>
    <row r="28" customFormat="false" ht="31.5" hidden="false" customHeight="false" outlineLevel="0" collapsed="false">
      <c r="A28" s="1"/>
      <c r="B28" s="87" t="s">
        <v>388</v>
      </c>
      <c r="C28" s="87"/>
      <c r="D28" s="83" t="s">
        <v>368</v>
      </c>
      <c r="E28" s="83" t="s">
        <v>382</v>
      </c>
      <c r="F28" s="82" t="s">
        <v>387</v>
      </c>
      <c r="G28" s="83" t="s">
        <v>389</v>
      </c>
      <c r="H28" s="86" t="n">
        <v>222901.19</v>
      </c>
      <c r="I28" s="68"/>
      <c r="J28" s="68"/>
      <c r="K28" s="68"/>
      <c r="L28" s="68"/>
      <c r="M28" s="68"/>
      <c r="N28" s="68"/>
    </row>
    <row r="29" customFormat="false" ht="15.75" hidden="false" customHeight="false" outlineLevel="0" collapsed="false">
      <c r="A29" s="1"/>
      <c r="B29" s="87" t="s">
        <v>390</v>
      </c>
      <c r="C29" s="87"/>
      <c r="D29" s="83" t="s">
        <v>368</v>
      </c>
      <c r="E29" s="83" t="s">
        <v>382</v>
      </c>
      <c r="F29" s="82" t="s">
        <v>387</v>
      </c>
      <c r="G29" s="83" t="s">
        <v>391</v>
      </c>
      <c r="H29" s="86" t="n">
        <v>102.11</v>
      </c>
      <c r="I29" s="68"/>
      <c r="J29" s="68"/>
      <c r="K29" s="68"/>
      <c r="L29" s="68"/>
      <c r="M29" s="68"/>
      <c r="N29" s="68"/>
    </row>
    <row r="30" customFormat="false" ht="63" hidden="false" customHeight="false" outlineLevel="0" collapsed="false">
      <c r="A30" s="1"/>
      <c r="B30" s="20" t="s">
        <v>392</v>
      </c>
      <c r="C30" s="20"/>
      <c r="D30" s="76" t="s">
        <v>368</v>
      </c>
      <c r="E30" s="76" t="s">
        <v>393</v>
      </c>
      <c r="F30" s="88"/>
      <c r="G30" s="83"/>
      <c r="H30" s="78" t="n">
        <f aca="false">H31+H36+H41+H46+H51+H60</f>
        <v>24094940.89</v>
      </c>
      <c r="I30" s="68"/>
      <c r="J30" s="68"/>
      <c r="K30" s="68"/>
      <c r="L30" s="68"/>
      <c r="M30" s="68"/>
      <c r="N30" s="68"/>
    </row>
    <row r="31" customFormat="false" ht="31.5" hidden="false" customHeight="false" outlineLevel="0" collapsed="false">
      <c r="A31" s="1"/>
      <c r="B31" s="90" t="s">
        <v>394</v>
      </c>
      <c r="C31" s="90"/>
      <c r="D31" s="76" t="s">
        <v>368</v>
      </c>
      <c r="E31" s="76" t="s">
        <v>393</v>
      </c>
      <c r="F31" s="91" t="s">
        <v>395</v>
      </c>
      <c r="G31" s="76"/>
      <c r="H31" s="78" t="n">
        <f aca="false">H32</f>
        <v>14899.24</v>
      </c>
      <c r="I31" s="68"/>
      <c r="J31" s="68"/>
      <c r="K31" s="68"/>
      <c r="L31" s="68"/>
      <c r="M31" s="68"/>
      <c r="N31" s="68"/>
    </row>
    <row r="32" customFormat="false" ht="63" hidden="false" customHeight="false" outlineLevel="0" collapsed="false">
      <c r="A32" s="1"/>
      <c r="B32" s="87" t="s">
        <v>396</v>
      </c>
      <c r="C32" s="87"/>
      <c r="D32" s="83" t="s">
        <v>368</v>
      </c>
      <c r="E32" s="83" t="s">
        <v>393</v>
      </c>
      <c r="F32" s="88" t="s">
        <v>397</v>
      </c>
      <c r="G32" s="76"/>
      <c r="H32" s="86" t="n">
        <f aca="false">H33</f>
        <v>14899.24</v>
      </c>
      <c r="I32" s="68"/>
      <c r="J32" s="68"/>
      <c r="K32" s="68"/>
      <c r="L32" s="68"/>
      <c r="M32" s="68"/>
      <c r="N32" s="68"/>
    </row>
    <row r="33" customFormat="false" ht="47.25" hidden="false" customHeight="false" outlineLevel="0" collapsed="false">
      <c r="A33" s="1"/>
      <c r="B33" s="87" t="s">
        <v>398</v>
      </c>
      <c r="C33" s="87"/>
      <c r="D33" s="83" t="s">
        <v>368</v>
      </c>
      <c r="E33" s="83" t="s">
        <v>393</v>
      </c>
      <c r="F33" s="88" t="s">
        <v>399</v>
      </c>
      <c r="G33" s="76"/>
      <c r="H33" s="86" t="n">
        <f aca="false">H34</f>
        <v>14899.24</v>
      </c>
      <c r="I33" s="68"/>
      <c r="J33" s="68"/>
      <c r="K33" s="68"/>
      <c r="L33" s="68"/>
      <c r="M33" s="68"/>
      <c r="N33" s="68"/>
    </row>
    <row r="34" customFormat="false" ht="31.5" hidden="false" customHeight="false" outlineLevel="0" collapsed="false">
      <c r="A34" s="1"/>
      <c r="B34" s="87" t="s">
        <v>400</v>
      </c>
      <c r="C34" s="87"/>
      <c r="D34" s="83" t="s">
        <v>368</v>
      </c>
      <c r="E34" s="83" t="s">
        <v>393</v>
      </c>
      <c r="F34" s="88" t="s">
        <v>401</v>
      </c>
      <c r="G34" s="76"/>
      <c r="H34" s="86" t="n">
        <f aca="false">H35</f>
        <v>14899.24</v>
      </c>
      <c r="I34" s="68"/>
      <c r="J34" s="68"/>
      <c r="K34" s="68"/>
      <c r="L34" s="68"/>
      <c r="M34" s="68"/>
      <c r="N34" s="68"/>
    </row>
    <row r="35" customFormat="false" ht="31.5" hidden="false" customHeight="false" outlineLevel="0" collapsed="false">
      <c r="A35" s="1"/>
      <c r="B35" s="87" t="s">
        <v>388</v>
      </c>
      <c r="C35" s="87"/>
      <c r="D35" s="83" t="s">
        <v>368</v>
      </c>
      <c r="E35" s="83" t="s">
        <v>393</v>
      </c>
      <c r="F35" s="88" t="s">
        <v>401</v>
      </c>
      <c r="G35" s="83" t="s">
        <v>389</v>
      </c>
      <c r="H35" s="86" t="n">
        <v>14899.24</v>
      </c>
      <c r="I35" s="68"/>
      <c r="J35" s="68"/>
      <c r="K35" s="68"/>
      <c r="L35" s="68"/>
      <c r="M35" s="68"/>
      <c r="N35" s="68"/>
    </row>
    <row r="36" customFormat="false" ht="31.5" hidden="false" customHeight="false" outlineLevel="0" collapsed="false">
      <c r="A36" s="1"/>
      <c r="B36" s="90" t="s">
        <v>402</v>
      </c>
      <c r="C36" s="90"/>
      <c r="D36" s="76" t="s">
        <v>368</v>
      </c>
      <c r="E36" s="76" t="s">
        <v>393</v>
      </c>
      <c r="F36" s="91" t="s">
        <v>403</v>
      </c>
      <c r="G36" s="76"/>
      <c r="H36" s="78" t="n">
        <f aca="false">H37</f>
        <v>308695</v>
      </c>
      <c r="I36" s="68"/>
      <c r="J36" s="68"/>
      <c r="K36" s="68"/>
      <c r="L36" s="68"/>
      <c r="M36" s="68"/>
      <c r="N36" s="68"/>
    </row>
    <row r="37" customFormat="false" ht="78.75" hidden="false" customHeight="false" outlineLevel="0" collapsed="false">
      <c r="A37" s="1"/>
      <c r="B37" s="87" t="s">
        <v>404</v>
      </c>
      <c r="C37" s="87"/>
      <c r="D37" s="83" t="s">
        <v>368</v>
      </c>
      <c r="E37" s="83" t="s">
        <v>393</v>
      </c>
      <c r="F37" s="88" t="s">
        <v>405</v>
      </c>
      <c r="G37" s="83"/>
      <c r="H37" s="86" t="n">
        <f aca="false">H38</f>
        <v>308695</v>
      </c>
      <c r="I37" s="68"/>
      <c r="J37" s="68"/>
      <c r="K37" s="68"/>
      <c r="L37" s="68"/>
      <c r="M37" s="68"/>
      <c r="N37" s="68"/>
    </row>
    <row r="38" customFormat="false" ht="47.25" hidden="false" customHeight="false" outlineLevel="0" collapsed="false">
      <c r="A38" s="1"/>
      <c r="B38" s="87" t="s">
        <v>406</v>
      </c>
      <c r="C38" s="87"/>
      <c r="D38" s="83" t="s">
        <v>368</v>
      </c>
      <c r="E38" s="83" t="s">
        <v>393</v>
      </c>
      <c r="F38" s="88" t="s">
        <v>407</v>
      </c>
      <c r="G38" s="83"/>
      <c r="H38" s="86" t="n">
        <f aca="false">H39</f>
        <v>308695</v>
      </c>
      <c r="I38" s="68"/>
      <c r="J38" s="68"/>
      <c r="K38" s="68"/>
      <c r="L38" s="68"/>
      <c r="M38" s="68"/>
      <c r="N38" s="68"/>
    </row>
    <row r="39" customFormat="false" ht="31.5" hidden="false" customHeight="false" outlineLevel="0" collapsed="false">
      <c r="A39" s="1"/>
      <c r="B39" s="23" t="s">
        <v>408</v>
      </c>
      <c r="C39" s="23"/>
      <c r="D39" s="83" t="s">
        <v>368</v>
      </c>
      <c r="E39" s="83" t="s">
        <v>393</v>
      </c>
      <c r="F39" s="88" t="s">
        <v>409</v>
      </c>
      <c r="G39" s="83"/>
      <c r="H39" s="86" t="n">
        <f aca="false">H40</f>
        <v>308695</v>
      </c>
      <c r="I39" s="68"/>
      <c r="J39" s="68"/>
      <c r="K39" s="68"/>
      <c r="L39" s="68"/>
      <c r="M39" s="68"/>
      <c r="N39" s="68"/>
    </row>
    <row r="40" customFormat="false" ht="63" hidden="false" customHeight="false" outlineLevel="0" collapsed="false">
      <c r="A40" s="1"/>
      <c r="B40" s="87" t="s">
        <v>377</v>
      </c>
      <c r="C40" s="87"/>
      <c r="D40" s="83" t="s">
        <v>368</v>
      </c>
      <c r="E40" s="83" t="s">
        <v>393</v>
      </c>
      <c r="F40" s="88" t="s">
        <v>409</v>
      </c>
      <c r="G40" s="83" t="s">
        <v>378</v>
      </c>
      <c r="H40" s="86" t="n">
        <v>308695</v>
      </c>
      <c r="I40" s="68"/>
      <c r="J40" s="68"/>
      <c r="K40" s="68"/>
      <c r="L40" s="68"/>
      <c r="M40" s="68"/>
      <c r="N40" s="68"/>
    </row>
    <row r="41" customFormat="false" ht="47.25" hidden="false" customHeight="false" outlineLevel="0" collapsed="false">
      <c r="A41" s="1"/>
      <c r="B41" s="20" t="s">
        <v>410</v>
      </c>
      <c r="C41" s="20"/>
      <c r="D41" s="76" t="s">
        <v>368</v>
      </c>
      <c r="E41" s="76" t="s">
        <v>393</v>
      </c>
      <c r="F41" s="91" t="s">
        <v>411</v>
      </c>
      <c r="G41" s="76"/>
      <c r="H41" s="78" t="n">
        <f aca="false">H42</f>
        <v>377900</v>
      </c>
      <c r="I41" s="68"/>
      <c r="J41" s="68"/>
      <c r="K41" s="68"/>
      <c r="L41" s="68"/>
      <c r="M41" s="68"/>
      <c r="N41" s="68"/>
    </row>
    <row r="42" customFormat="false" ht="63" hidden="false" customHeight="false" outlineLevel="0" collapsed="false">
      <c r="A42" s="1"/>
      <c r="B42" s="23" t="s">
        <v>412</v>
      </c>
      <c r="C42" s="23"/>
      <c r="D42" s="83" t="s">
        <v>368</v>
      </c>
      <c r="E42" s="83" t="s">
        <v>393</v>
      </c>
      <c r="F42" s="88" t="s">
        <v>413</v>
      </c>
      <c r="G42" s="83"/>
      <c r="H42" s="86" t="n">
        <f aca="false">H43</f>
        <v>377900</v>
      </c>
      <c r="I42" s="68"/>
      <c r="J42" s="68"/>
      <c r="K42" s="68"/>
      <c r="L42" s="68"/>
      <c r="M42" s="68"/>
      <c r="N42" s="68"/>
    </row>
    <row r="43" customFormat="false" ht="63" hidden="false" customHeight="false" outlineLevel="0" collapsed="false">
      <c r="A43" s="1"/>
      <c r="B43" s="87" t="s">
        <v>414</v>
      </c>
      <c r="C43" s="87"/>
      <c r="D43" s="83" t="s">
        <v>368</v>
      </c>
      <c r="E43" s="83" t="s">
        <v>393</v>
      </c>
      <c r="F43" s="88" t="s">
        <v>415</v>
      </c>
      <c r="G43" s="83"/>
      <c r="H43" s="86" t="n">
        <f aca="false">H44</f>
        <v>377900</v>
      </c>
      <c r="I43" s="68"/>
      <c r="J43" s="68"/>
      <c r="K43" s="68"/>
      <c r="L43" s="68"/>
      <c r="M43" s="68"/>
      <c r="N43" s="68"/>
    </row>
    <row r="44" customFormat="false" ht="47.25" hidden="false" customHeight="false" outlineLevel="0" collapsed="false">
      <c r="A44" s="1"/>
      <c r="B44" s="23" t="s">
        <v>416</v>
      </c>
      <c r="C44" s="23"/>
      <c r="D44" s="83" t="s">
        <v>368</v>
      </c>
      <c r="E44" s="83" t="s">
        <v>393</v>
      </c>
      <c r="F44" s="88" t="s">
        <v>417</v>
      </c>
      <c r="G44" s="83"/>
      <c r="H44" s="86" t="n">
        <f aca="false">H45</f>
        <v>377900</v>
      </c>
      <c r="I44" s="68"/>
      <c r="J44" s="68"/>
      <c r="K44" s="68"/>
      <c r="L44" s="68"/>
      <c r="M44" s="68"/>
      <c r="N44" s="68"/>
    </row>
    <row r="45" customFormat="false" ht="63" hidden="false" customHeight="false" outlineLevel="0" collapsed="false">
      <c r="A45" s="1"/>
      <c r="B45" s="87" t="s">
        <v>377</v>
      </c>
      <c r="C45" s="87"/>
      <c r="D45" s="83" t="s">
        <v>368</v>
      </c>
      <c r="E45" s="83" t="s">
        <v>393</v>
      </c>
      <c r="F45" s="88" t="s">
        <v>417</v>
      </c>
      <c r="G45" s="83" t="s">
        <v>378</v>
      </c>
      <c r="H45" s="86" t="n">
        <v>377900</v>
      </c>
      <c r="I45" s="68"/>
      <c r="J45" s="68"/>
      <c r="K45" s="68"/>
      <c r="L45" s="68"/>
      <c r="M45" s="68"/>
      <c r="N45" s="68"/>
    </row>
    <row r="46" customFormat="false" ht="31.5" hidden="false" customHeight="false" outlineLevel="0" collapsed="false">
      <c r="A46" s="1"/>
      <c r="B46" s="90" t="s">
        <v>418</v>
      </c>
      <c r="C46" s="90"/>
      <c r="D46" s="76" t="s">
        <v>368</v>
      </c>
      <c r="E46" s="76" t="s">
        <v>393</v>
      </c>
      <c r="F46" s="91" t="s">
        <v>419</v>
      </c>
      <c r="G46" s="76"/>
      <c r="H46" s="78" t="n">
        <f aca="false">H47</f>
        <v>377900</v>
      </c>
      <c r="I46" s="68"/>
      <c r="J46" s="68"/>
      <c r="K46" s="68"/>
      <c r="L46" s="68"/>
      <c r="M46" s="68"/>
      <c r="N46" s="68"/>
    </row>
    <row r="47" customFormat="false" ht="47.25" hidden="false" customHeight="false" outlineLevel="0" collapsed="false">
      <c r="A47" s="1"/>
      <c r="B47" s="87" t="s">
        <v>420</v>
      </c>
      <c r="C47" s="87"/>
      <c r="D47" s="83" t="s">
        <v>368</v>
      </c>
      <c r="E47" s="83" t="s">
        <v>393</v>
      </c>
      <c r="F47" s="88" t="s">
        <v>421</v>
      </c>
      <c r="G47" s="83"/>
      <c r="H47" s="86" t="n">
        <f aca="false">H48</f>
        <v>377900</v>
      </c>
      <c r="I47" s="68"/>
      <c r="J47" s="68"/>
      <c r="K47" s="68"/>
      <c r="L47" s="68"/>
      <c r="M47" s="68"/>
      <c r="N47" s="68"/>
    </row>
    <row r="48" customFormat="false" ht="47.25" hidden="false" customHeight="false" outlineLevel="0" collapsed="false">
      <c r="A48" s="1"/>
      <c r="B48" s="87" t="s">
        <v>422</v>
      </c>
      <c r="C48" s="87"/>
      <c r="D48" s="83" t="s">
        <v>368</v>
      </c>
      <c r="E48" s="83" t="s">
        <v>393</v>
      </c>
      <c r="F48" s="88" t="s">
        <v>423</v>
      </c>
      <c r="G48" s="83"/>
      <c r="H48" s="86" t="n">
        <f aca="false">H49</f>
        <v>377900</v>
      </c>
      <c r="I48" s="68"/>
      <c r="J48" s="68"/>
      <c r="K48" s="68"/>
      <c r="L48" s="68"/>
      <c r="M48" s="68"/>
      <c r="N48" s="68"/>
    </row>
    <row r="49" customFormat="false" ht="31.5" hidden="false" customHeight="false" outlineLevel="0" collapsed="false">
      <c r="A49" s="1"/>
      <c r="B49" s="23" t="s">
        <v>424</v>
      </c>
      <c r="C49" s="23"/>
      <c r="D49" s="83" t="s">
        <v>368</v>
      </c>
      <c r="E49" s="83" t="s">
        <v>393</v>
      </c>
      <c r="F49" s="88" t="s">
        <v>425</v>
      </c>
      <c r="G49" s="83"/>
      <c r="H49" s="86" t="n">
        <f aca="false">H50</f>
        <v>377900</v>
      </c>
      <c r="I49" s="68"/>
      <c r="J49" s="68"/>
      <c r="K49" s="68"/>
      <c r="L49" s="68"/>
      <c r="M49" s="68"/>
      <c r="N49" s="68"/>
    </row>
    <row r="50" customFormat="false" ht="63" hidden="false" customHeight="false" outlineLevel="0" collapsed="false">
      <c r="A50" s="1"/>
      <c r="B50" s="87" t="s">
        <v>426</v>
      </c>
      <c r="C50" s="87"/>
      <c r="D50" s="83" t="s">
        <v>368</v>
      </c>
      <c r="E50" s="83" t="s">
        <v>393</v>
      </c>
      <c r="F50" s="88" t="s">
        <v>425</v>
      </c>
      <c r="G50" s="83" t="s">
        <v>378</v>
      </c>
      <c r="H50" s="86" t="n">
        <v>377900</v>
      </c>
      <c r="I50" s="68"/>
      <c r="J50" s="68"/>
      <c r="K50" s="68"/>
      <c r="L50" s="68"/>
      <c r="M50" s="68"/>
      <c r="N50" s="68"/>
    </row>
    <row r="51" customFormat="false" ht="15.75" hidden="false" customHeight="false" outlineLevel="0" collapsed="false">
      <c r="A51" s="1"/>
      <c r="B51" s="20" t="s">
        <v>427</v>
      </c>
      <c r="C51" s="20"/>
      <c r="D51" s="76" t="s">
        <v>368</v>
      </c>
      <c r="E51" s="76" t="s">
        <v>393</v>
      </c>
      <c r="F51" s="91" t="s">
        <v>428</v>
      </c>
      <c r="G51" s="76"/>
      <c r="H51" s="78" t="n">
        <f aca="false">H52</f>
        <v>22599856.65</v>
      </c>
      <c r="I51" s="68"/>
      <c r="J51" s="68"/>
      <c r="K51" s="68"/>
      <c r="L51" s="68"/>
      <c r="M51" s="68"/>
      <c r="N51" s="68"/>
    </row>
    <row r="52" customFormat="false" ht="31.5" hidden="false" customHeight="false" outlineLevel="0" collapsed="false">
      <c r="A52" s="1"/>
      <c r="B52" s="23" t="s">
        <v>429</v>
      </c>
      <c r="C52" s="23"/>
      <c r="D52" s="83" t="s">
        <v>368</v>
      </c>
      <c r="E52" s="83" t="s">
        <v>393</v>
      </c>
      <c r="F52" s="88" t="s">
        <v>430</v>
      </c>
      <c r="G52" s="83"/>
      <c r="H52" s="86" t="n">
        <f aca="false">H57+H53+H55</f>
        <v>22599856.65</v>
      </c>
      <c r="I52" s="68"/>
      <c r="J52" s="68"/>
      <c r="K52" s="68"/>
      <c r="L52" s="68"/>
      <c r="M52" s="68"/>
      <c r="N52" s="68"/>
    </row>
    <row r="53" customFormat="false" ht="31.5" hidden="false" customHeight="false" outlineLevel="0" collapsed="false">
      <c r="A53" s="1"/>
      <c r="B53" s="23" t="s">
        <v>375</v>
      </c>
      <c r="C53" s="23"/>
      <c r="D53" s="83" t="s">
        <v>368</v>
      </c>
      <c r="E53" s="83" t="s">
        <v>393</v>
      </c>
      <c r="F53" s="82" t="s">
        <v>431</v>
      </c>
      <c r="G53" s="83"/>
      <c r="H53" s="86" t="n">
        <f aca="false">H54</f>
        <v>530486</v>
      </c>
      <c r="I53" s="68"/>
      <c r="J53" s="68"/>
      <c r="K53" s="68"/>
      <c r="L53" s="68"/>
      <c r="M53" s="68"/>
      <c r="N53" s="68"/>
    </row>
    <row r="54" customFormat="false" ht="63" hidden="false" customHeight="false" outlineLevel="0" collapsed="false">
      <c r="A54" s="1"/>
      <c r="B54" s="87" t="s">
        <v>377</v>
      </c>
      <c r="C54" s="87"/>
      <c r="D54" s="83" t="s">
        <v>368</v>
      </c>
      <c r="E54" s="83" t="s">
        <v>393</v>
      </c>
      <c r="F54" s="82" t="s">
        <v>431</v>
      </c>
      <c r="G54" s="83" t="s">
        <v>378</v>
      </c>
      <c r="H54" s="86" t="n">
        <v>530486</v>
      </c>
      <c r="I54" s="68"/>
      <c r="J54" s="68"/>
      <c r="K54" s="68"/>
      <c r="L54" s="68"/>
      <c r="M54" s="68"/>
      <c r="N54" s="68"/>
    </row>
    <row r="55" customFormat="false" ht="31.5" hidden="false" customHeight="false" outlineLevel="0" collapsed="false">
      <c r="A55" s="1"/>
      <c r="B55" s="87" t="s">
        <v>432</v>
      </c>
      <c r="C55" s="87"/>
      <c r="D55" s="83" t="s">
        <v>368</v>
      </c>
      <c r="E55" s="83" t="s">
        <v>393</v>
      </c>
      <c r="F55" s="82" t="s">
        <v>433</v>
      </c>
      <c r="G55" s="83"/>
      <c r="H55" s="86" t="n">
        <f aca="false">H56</f>
        <v>279136</v>
      </c>
      <c r="I55" s="68"/>
      <c r="J55" s="68"/>
      <c r="K55" s="68"/>
      <c r="L55" s="68"/>
      <c r="M55" s="68"/>
      <c r="N55" s="68"/>
    </row>
    <row r="56" customFormat="false" ht="63" hidden="false" customHeight="false" outlineLevel="0" collapsed="false">
      <c r="A56" s="1"/>
      <c r="B56" s="87" t="s">
        <v>377</v>
      </c>
      <c r="C56" s="87"/>
      <c r="D56" s="83" t="s">
        <v>368</v>
      </c>
      <c r="E56" s="83" t="s">
        <v>393</v>
      </c>
      <c r="F56" s="82" t="s">
        <v>433</v>
      </c>
      <c r="G56" s="83" t="s">
        <v>378</v>
      </c>
      <c r="H56" s="86" t="n">
        <v>279136</v>
      </c>
      <c r="I56" s="68"/>
      <c r="J56" s="68"/>
      <c r="K56" s="68"/>
      <c r="L56" s="68"/>
      <c r="M56" s="68"/>
      <c r="N56" s="68"/>
    </row>
    <row r="57" customFormat="false" ht="31.5" hidden="false" customHeight="false" outlineLevel="0" collapsed="false">
      <c r="A57" s="1"/>
      <c r="B57" s="23" t="s">
        <v>379</v>
      </c>
      <c r="C57" s="23"/>
      <c r="D57" s="83" t="s">
        <v>368</v>
      </c>
      <c r="E57" s="83" t="s">
        <v>393</v>
      </c>
      <c r="F57" s="88" t="s">
        <v>434</v>
      </c>
      <c r="G57" s="83"/>
      <c r="H57" s="86" t="n">
        <f aca="false">H58+H59</f>
        <v>21790234.65</v>
      </c>
      <c r="I57" s="68"/>
      <c r="J57" s="68"/>
      <c r="K57" s="68"/>
      <c r="L57" s="68"/>
      <c r="M57" s="68"/>
      <c r="N57" s="68"/>
    </row>
    <row r="58" customFormat="false" ht="63" hidden="false" customHeight="false" outlineLevel="0" collapsed="false">
      <c r="A58" s="1"/>
      <c r="B58" s="87" t="s">
        <v>377</v>
      </c>
      <c r="C58" s="87"/>
      <c r="D58" s="83" t="s">
        <v>368</v>
      </c>
      <c r="E58" s="83" t="s">
        <v>393</v>
      </c>
      <c r="F58" s="88" t="s">
        <v>434</v>
      </c>
      <c r="G58" s="83" t="s">
        <v>378</v>
      </c>
      <c r="H58" s="86" t="n">
        <v>21780677.65</v>
      </c>
      <c r="I58" s="68"/>
      <c r="J58" s="68"/>
      <c r="K58" s="68"/>
      <c r="L58" s="68"/>
      <c r="M58" s="68"/>
      <c r="N58" s="68"/>
    </row>
    <row r="59" customFormat="false" ht="31.5" hidden="false" customHeight="false" outlineLevel="0" collapsed="false">
      <c r="A59" s="1"/>
      <c r="B59" s="87" t="s">
        <v>388</v>
      </c>
      <c r="C59" s="87"/>
      <c r="D59" s="83" t="s">
        <v>368</v>
      </c>
      <c r="E59" s="83" t="s">
        <v>393</v>
      </c>
      <c r="F59" s="88" t="s">
        <v>434</v>
      </c>
      <c r="G59" s="83" t="s">
        <v>389</v>
      </c>
      <c r="H59" s="86" t="n">
        <v>9557</v>
      </c>
      <c r="I59" s="68"/>
      <c r="J59" s="68"/>
      <c r="K59" s="68"/>
      <c r="L59" s="68"/>
      <c r="M59" s="68"/>
      <c r="N59" s="68"/>
    </row>
    <row r="60" customFormat="false" ht="31.5" hidden="false" customHeight="false" outlineLevel="0" collapsed="false">
      <c r="A60" s="1"/>
      <c r="B60" s="10" t="s">
        <v>435</v>
      </c>
      <c r="C60" s="10"/>
      <c r="D60" s="76" t="s">
        <v>368</v>
      </c>
      <c r="E60" s="76" t="s">
        <v>393</v>
      </c>
      <c r="F60" s="91" t="s">
        <v>436</v>
      </c>
      <c r="G60" s="76"/>
      <c r="H60" s="78" t="n">
        <f aca="false">H61</f>
        <v>415690</v>
      </c>
      <c r="I60" s="68"/>
      <c r="J60" s="68"/>
      <c r="K60" s="68"/>
      <c r="L60" s="68"/>
      <c r="M60" s="68"/>
      <c r="N60" s="68"/>
    </row>
    <row r="61" customFormat="false" ht="15.75" hidden="false" customHeight="false" outlineLevel="0" collapsed="false">
      <c r="A61" s="1"/>
      <c r="B61" s="87" t="s">
        <v>437</v>
      </c>
      <c r="C61" s="87"/>
      <c r="D61" s="83" t="s">
        <v>368</v>
      </c>
      <c r="E61" s="83" t="s">
        <v>393</v>
      </c>
      <c r="F61" s="88" t="s">
        <v>438</v>
      </c>
      <c r="G61" s="83"/>
      <c r="H61" s="86" t="n">
        <f aca="false">H64+H62</f>
        <v>415690</v>
      </c>
      <c r="I61" s="68"/>
      <c r="J61" s="68"/>
      <c r="K61" s="68"/>
      <c r="L61" s="68"/>
      <c r="M61" s="68"/>
      <c r="N61" s="68"/>
    </row>
    <row r="62" customFormat="false" ht="63" hidden="false" customHeight="false" outlineLevel="0" collapsed="false">
      <c r="A62" s="1"/>
      <c r="B62" s="87" t="s">
        <v>439</v>
      </c>
      <c r="C62" s="87"/>
      <c r="D62" s="83" t="s">
        <v>368</v>
      </c>
      <c r="E62" s="83" t="s">
        <v>393</v>
      </c>
      <c r="F62" s="88" t="s">
        <v>440</v>
      </c>
      <c r="G62" s="83"/>
      <c r="H62" s="86" t="n">
        <f aca="false">H63</f>
        <v>37790</v>
      </c>
      <c r="I62" s="68"/>
      <c r="J62" s="68"/>
      <c r="K62" s="68"/>
      <c r="L62" s="68"/>
      <c r="M62" s="68"/>
      <c r="N62" s="68"/>
    </row>
    <row r="63" customFormat="false" ht="63" hidden="false" customHeight="false" outlineLevel="0" collapsed="false">
      <c r="A63" s="1"/>
      <c r="B63" s="87" t="s">
        <v>377</v>
      </c>
      <c r="C63" s="87"/>
      <c r="D63" s="83" t="s">
        <v>368</v>
      </c>
      <c r="E63" s="83" t="s">
        <v>393</v>
      </c>
      <c r="F63" s="88" t="s">
        <v>440</v>
      </c>
      <c r="G63" s="83" t="s">
        <v>378</v>
      </c>
      <c r="H63" s="86" t="n">
        <v>37790</v>
      </c>
      <c r="I63" s="68"/>
      <c r="J63" s="68"/>
      <c r="K63" s="68"/>
      <c r="L63" s="68"/>
      <c r="M63" s="68"/>
      <c r="N63" s="68"/>
    </row>
    <row r="64" customFormat="false" ht="47.25" hidden="false" customHeight="false" outlineLevel="0" collapsed="false">
      <c r="A64" s="1"/>
      <c r="B64" s="23" t="s">
        <v>441</v>
      </c>
      <c r="C64" s="23"/>
      <c r="D64" s="83" t="s">
        <v>368</v>
      </c>
      <c r="E64" s="83" t="s">
        <v>393</v>
      </c>
      <c r="F64" s="88" t="s">
        <v>442</v>
      </c>
      <c r="G64" s="83"/>
      <c r="H64" s="86" t="n">
        <f aca="false">H65</f>
        <v>377900</v>
      </c>
      <c r="I64" s="68"/>
      <c r="J64" s="68"/>
      <c r="K64" s="68"/>
      <c r="L64" s="68"/>
      <c r="M64" s="68"/>
      <c r="N64" s="68"/>
    </row>
    <row r="65" customFormat="false" ht="63" hidden="false" customHeight="false" outlineLevel="0" collapsed="false">
      <c r="A65" s="1"/>
      <c r="B65" s="87" t="s">
        <v>377</v>
      </c>
      <c r="C65" s="87"/>
      <c r="D65" s="83" t="s">
        <v>368</v>
      </c>
      <c r="E65" s="83" t="s">
        <v>393</v>
      </c>
      <c r="F65" s="88" t="s">
        <v>442</v>
      </c>
      <c r="G65" s="83" t="s">
        <v>378</v>
      </c>
      <c r="H65" s="86" t="n">
        <v>377900</v>
      </c>
      <c r="I65" s="68"/>
      <c r="J65" s="68"/>
      <c r="K65" s="68"/>
      <c r="L65" s="68"/>
      <c r="M65" s="68"/>
      <c r="N65" s="68"/>
    </row>
    <row r="66" customFormat="false" ht="47.25" hidden="false" customHeight="false" outlineLevel="0" collapsed="false">
      <c r="A66" s="1"/>
      <c r="B66" s="17" t="s">
        <v>443</v>
      </c>
      <c r="C66" s="17"/>
      <c r="D66" s="76" t="s">
        <v>368</v>
      </c>
      <c r="E66" s="76" t="s">
        <v>444</v>
      </c>
      <c r="F66" s="88"/>
      <c r="G66" s="83"/>
      <c r="H66" s="78" t="n">
        <f aca="false">H67+H76</f>
        <v>5657666.61</v>
      </c>
      <c r="I66" s="68"/>
      <c r="J66" s="68"/>
      <c r="K66" s="68"/>
      <c r="L66" s="68"/>
      <c r="M66" s="68"/>
      <c r="N66" s="68"/>
    </row>
    <row r="67" customFormat="false" ht="47.25" hidden="false" customHeight="false" outlineLevel="0" collapsed="false">
      <c r="A67" s="1"/>
      <c r="B67" s="90" t="s">
        <v>445</v>
      </c>
      <c r="C67" s="90"/>
      <c r="D67" s="76" t="s">
        <v>368</v>
      </c>
      <c r="E67" s="76" t="s">
        <v>444</v>
      </c>
      <c r="F67" s="91" t="s">
        <v>446</v>
      </c>
      <c r="G67" s="76"/>
      <c r="H67" s="78" t="n">
        <f aca="false">H68</f>
        <v>4899440.73</v>
      </c>
      <c r="I67" s="68"/>
      <c r="J67" s="68"/>
      <c r="K67" s="68"/>
      <c r="L67" s="68"/>
      <c r="M67" s="68"/>
      <c r="N67" s="68"/>
    </row>
    <row r="68" customFormat="false" ht="63" hidden="false" customHeight="false" outlineLevel="0" collapsed="false">
      <c r="A68" s="1"/>
      <c r="B68" s="87" t="s">
        <v>447</v>
      </c>
      <c r="C68" s="87"/>
      <c r="D68" s="83" t="s">
        <v>368</v>
      </c>
      <c r="E68" s="83" t="s">
        <v>444</v>
      </c>
      <c r="F68" s="88" t="s">
        <v>448</v>
      </c>
      <c r="G68" s="83"/>
      <c r="H68" s="86" t="n">
        <f aca="false">H69</f>
        <v>4899440.73</v>
      </c>
      <c r="I68" s="68"/>
      <c r="J68" s="68"/>
      <c r="K68" s="68"/>
      <c r="L68" s="68"/>
      <c r="M68" s="68"/>
      <c r="N68" s="68"/>
    </row>
    <row r="69" customFormat="false" ht="31.5" hidden="false" customHeight="false" outlineLevel="0" collapsed="false">
      <c r="A69" s="1"/>
      <c r="B69" s="87" t="s">
        <v>449</v>
      </c>
      <c r="C69" s="87"/>
      <c r="D69" s="83" t="s">
        <v>368</v>
      </c>
      <c r="E69" s="83" t="s">
        <v>444</v>
      </c>
      <c r="F69" s="88" t="s">
        <v>450</v>
      </c>
      <c r="G69" s="83"/>
      <c r="H69" s="86" t="n">
        <f aca="false">H72+H70</f>
        <v>4899440.73</v>
      </c>
      <c r="I69" s="68"/>
      <c r="J69" s="68"/>
      <c r="K69" s="68"/>
      <c r="L69" s="68"/>
      <c r="M69" s="68"/>
      <c r="N69" s="68"/>
    </row>
    <row r="70" customFormat="false" ht="31.5" hidden="false" customHeight="false" outlineLevel="0" collapsed="false">
      <c r="A70" s="1"/>
      <c r="B70" s="23" t="s">
        <v>375</v>
      </c>
      <c r="C70" s="23"/>
      <c r="D70" s="83" t="s">
        <v>368</v>
      </c>
      <c r="E70" s="83" t="s">
        <v>444</v>
      </c>
      <c r="F70" s="88" t="s">
        <v>451</v>
      </c>
      <c r="G70" s="83"/>
      <c r="H70" s="86" t="n">
        <f aca="false">H71</f>
        <v>97650</v>
      </c>
      <c r="I70" s="68"/>
      <c r="J70" s="68"/>
      <c r="K70" s="68"/>
      <c r="L70" s="68"/>
      <c r="M70" s="68"/>
      <c r="N70" s="68"/>
    </row>
    <row r="71" customFormat="false" ht="63" hidden="false" customHeight="false" outlineLevel="0" collapsed="false">
      <c r="A71" s="1"/>
      <c r="B71" s="87" t="s">
        <v>377</v>
      </c>
      <c r="C71" s="87"/>
      <c r="D71" s="83" t="s">
        <v>368</v>
      </c>
      <c r="E71" s="83" t="s">
        <v>444</v>
      </c>
      <c r="F71" s="88" t="s">
        <v>451</v>
      </c>
      <c r="G71" s="83" t="s">
        <v>378</v>
      </c>
      <c r="H71" s="86" t="n">
        <v>97650</v>
      </c>
      <c r="I71" s="68"/>
      <c r="J71" s="68"/>
      <c r="K71" s="68"/>
      <c r="L71" s="68"/>
      <c r="M71" s="68"/>
      <c r="N71" s="68"/>
    </row>
    <row r="72" customFormat="false" ht="31.5" hidden="false" customHeight="false" outlineLevel="0" collapsed="false">
      <c r="A72" s="1"/>
      <c r="B72" s="23" t="s">
        <v>379</v>
      </c>
      <c r="C72" s="23"/>
      <c r="D72" s="83" t="s">
        <v>368</v>
      </c>
      <c r="E72" s="83" t="s">
        <v>444</v>
      </c>
      <c r="F72" s="88" t="s">
        <v>452</v>
      </c>
      <c r="G72" s="83"/>
      <c r="H72" s="86" t="n">
        <f aca="false">H73+H75+H74</f>
        <v>4801790.73</v>
      </c>
      <c r="I72" s="68"/>
      <c r="J72" s="68"/>
      <c r="K72" s="68"/>
      <c r="L72" s="68"/>
      <c r="M72" s="68"/>
      <c r="N72" s="68"/>
    </row>
    <row r="73" customFormat="false" ht="63" hidden="false" customHeight="false" outlineLevel="0" collapsed="false">
      <c r="A73" s="1"/>
      <c r="B73" s="25" t="s">
        <v>377</v>
      </c>
      <c r="C73" s="25"/>
      <c r="D73" s="83" t="s">
        <v>368</v>
      </c>
      <c r="E73" s="83" t="s">
        <v>444</v>
      </c>
      <c r="F73" s="88" t="s">
        <v>452</v>
      </c>
      <c r="G73" s="83" t="s">
        <v>378</v>
      </c>
      <c r="H73" s="86" t="n">
        <v>4603930.63</v>
      </c>
      <c r="I73" s="68"/>
      <c r="J73" s="68"/>
      <c r="K73" s="68"/>
      <c r="L73" s="68"/>
      <c r="M73" s="68"/>
      <c r="N73" s="68"/>
    </row>
    <row r="74" customFormat="false" ht="31.5" hidden="false" customHeight="false" outlineLevel="0" collapsed="false">
      <c r="A74" s="1"/>
      <c r="B74" s="87" t="s">
        <v>453</v>
      </c>
      <c r="C74" s="87"/>
      <c r="D74" s="83" t="s">
        <v>368</v>
      </c>
      <c r="E74" s="83" t="s">
        <v>444</v>
      </c>
      <c r="F74" s="88" t="s">
        <v>452</v>
      </c>
      <c r="G74" s="83" t="s">
        <v>389</v>
      </c>
      <c r="H74" s="86" t="n">
        <v>197101.8</v>
      </c>
      <c r="I74" s="68"/>
      <c r="J74" s="68"/>
      <c r="K74" s="68"/>
      <c r="L74" s="68"/>
      <c r="M74" s="68"/>
      <c r="N74" s="68"/>
    </row>
    <row r="75" customFormat="false" ht="15.75" hidden="false" customHeight="false" outlineLevel="0" collapsed="false">
      <c r="A75" s="1"/>
      <c r="B75" s="87" t="s">
        <v>390</v>
      </c>
      <c r="C75" s="87"/>
      <c r="D75" s="83" t="s">
        <v>368</v>
      </c>
      <c r="E75" s="83" t="s">
        <v>444</v>
      </c>
      <c r="F75" s="88" t="s">
        <v>452</v>
      </c>
      <c r="G75" s="83" t="s">
        <v>391</v>
      </c>
      <c r="H75" s="92" t="n">
        <v>758.3</v>
      </c>
      <c r="I75" s="68"/>
      <c r="J75" s="68"/>
      <c r="K75" s="68"/>
      <c r="L75" s="68"/>
      <c r="M75" s="68"/>
      <c r="N75" s="68"/>
    </row>
    <row r="76" customFormat="false" ht="31.5" hidden="false" customHeight="false" outlineLevel="0" collapsed="false">
      <c r="A76" s="1"/>
      <c r="B76" s="90" t="s">
        <v>454</v>
      </c>
      <c r="C76" s="90"/>
      <c r="D76" s="76" t="s">
        <v>368</v>
      </c>
      <c r="E76" s="76" t="s">
        <v>444</v>
      </c>
      <c r="F76" s="91" t="s">
        <v>455</v>
      </c>
      <c r="G76" s="76"/>
      <c r="H76" s="93" t="n">
        <f aca="false">H77</f>
        <v>758225.88</v>
      </c>
      <c r="I76" s="68"/>
      <c r="J76" s="68"/>
      <c r="K76" s="68"/>
      <c r="L76" s="68"/>
      <c r="M76" s="68"/>
      <c r="N76" s="68"/>
    </row>
    <row r="77" customFormat="false" ht="31.5" hidden="false" customHeight="false" outlineLevel="0" collapsed="false">
      <c r="A77" s="1"/>
      <c r="B77" s="87" t="s">
        <v>456</v>
      </c>
      <c r="C77" s="87"/>
      <c r="D77" s="83" t="s">
        <v>368</v>
      </c>
      <c r="E77" s="83" t="s">
        <v>444</v>
      </c>
      <c r="F77" s="88" t="s">
        <v>457</v>
      </c>
      <c r="G77" s="83"/>
      <c r="H77" s="92" t="n">
        <f aca="false">H80+H78</f>
        <v>758225.88</v>
      </c>
      <c r="I77" s="68"/>
      <c r="J77" s="68"/>
      <c r="K77" s="68"/>
      <c r="L77" s="68"/>
      <c r="M77" s="68"/>
      <c r="N77" s="68"/>
    </row>
    <row r="78" customFormat="false" ht="31.5" hidden="false" customHeight="false" outlineLevel="0" collapsed="false">
      <c r="A78" s="1"/>
      <c r="B78" s="87" t="s">
        <v>458</v>
      </c>
      <c r="C78" s="87"/>
      <c r="D78" s="83" t="s">
        <v>368</v>
      </c>
      <c r="E78" s="83" t="s">
        <v>444</v>
      </c>
      <c r="F78" s="88" t="s">
        <v>459</v>
      </c>
      <c r="G78" s="83"/>
      <c r="H78" s="92" t="n">
        <f aca="false">H79</f>
        <v>173292</v>
      </c>
      <c r="I78" s="68"/>
      <c r="J78" s="68"/>
      <c r="K78" s="68"/>
      <c r="L78" s="68"/>
      <c r="M78" s="68"/>
      <c r="N78" s="68"/>
    </row>
    <row r="79" customFormat="false" ht="63" hidden="false" customHeight="false" outlineLevel="0" collapsed="false">
      <c r="A79" s="1"/>
      <c r="B79" s="35" t="s">
        <v>377</v>
      </c>
      <c r="C79" s="35"/>
      <c r="D79" s="83" t="s">
        <v>368</v>
      </c>
      <c r="E79" s="83" t="s">
        <v>444</v>
      </c>
      <c r="F79" s="88" t="s">
        <v>459</v>
      </c>
      <c r="G79" s="83" t="s">
        <v>378</v>
      </c>
      <c r="H79" s="92" t="n">
        <v>173292</v>
      </c>
      <c r="I79" s="68"/>
      <c r="J79" s="68"/>
      <c r="K79" s="68"/>
      <c r="L79" s="68"/>
      <c r="M79" s="68"/>
      <c r="N79" s="68"/>
    </row>
    <row r="80" customFormat="false" ht="31.5" hidden="false" customHeight="false" outlineLevel="0" collapsed="false">
      <c r="A80" s="1"/>
      <c r="B80" s="35" t="s">
        <v>379</v>
      </c>
      <c r="C80" s="35"/>
      <c r="D80" s="83" t="s">
        <v>368</v>
      </c>
      <c r="E80" s="83" t="s">
        <v>444</v>
      </c>
      <c r="F80" s="88" t="s">
        <v>460</v>
      </c>
      <c r="G80" s="83"/>
      <c r="H80" s="92" t="n">
        <f aca="false">H81+H82</f>
        <v>584933.88</v>
      </c>
      <c r="I80" s="68"/>
      <c r="J80" s="68"/>
      <c r="K80" s="68"/>
      <c r="L80" s="68"/>
      <c r="M80" s="68"/>
      <c r="N80" s="68"/>
    </row>
    <row r="81" customFormat="false" ht="63" hidden="false" customHeight="false" outlineLevel="0" collapsed="false">
      <c r="A81" s="1"/>
      <c r="B81" s="35" t="s">
        <v>377</v>
      </c>
      <c r="C81" s="35"/>
      <c r="D81" s="83" t="s">
        <v>368</v>
      </c>
      <c r="E81" s="83" t="s">
        <v>444</v>
      </c>
      <c r="F81" s="88" t="s">
        <v>460</v>
      </c>
      <c r="G81" s="83" t="s">
        <v>378</v>
      </c>
      <c r="H81" s="92" t="n">
        <v>584906.06</v>
      </c>
      <c r="I81" s="68"/>
      <c r="J81" s="68"/>
      <c r="K81" s="68"/>
      <c r="L81" s="68"/>
      <c r="M81" s="68"/>
      <c r="N81" s="68"/>
    </row>
    <row r="82" customFormat="false" ht="15.75" hidden="false" customHeight="false" outlineLevel="0" collapsed="false">
      <c r="A82" s="1"/>
      <c r="B82" s="87" t="s">
        <v>390</v>
      </c>
      <c r="C82" s="87"/>
      <c r="D82" s="83" t="s">
        <v>368</v>
      </c>
      <c r="E82" s="83" t="s">
        <v>444</v>
      </c>
      <c r="F82" s="88" t="s">
        <v>460</v>
      </c>
      <c r="G82" s="83" t="s">
        <v>391</v>
      </c>
      <c r="H82" s="92" t="n">
        <v>27.82</v>
      </c>
      <c r="I82" s="68"/>
      <c r="J82" s="68"/>
      <c r="K82" s="68"/>
      <c r="L82" s="68"/>
      <c r="M82" s="68"/>
      <c r="N82" s="68"/>
    </row>
    <row r="83" customFormat="false" ht="15.75" hidden="false" customHeight="false" outlineLevel="0" collapsed="false">
      <c r="A83" s="1"/>
      <c r="B83" s="90" t="s">
        <v>461</v>
      </c>
      <c r="C83" s="90"/>
      <c r="D83" s="76" t="s">
        <v>368</v>
      </c>
      <c r="E83" s="76" t="s">
        <v>462</v>
      </c>
      <c r="F83" s="91"/>
      <c r="G83" s="76"/>
      <c r="H83" s="93" t="n">
        <f aca="false">H84</f>
        <v>942062.6</v>
      </c>
      <c r="I83" s="68"/>
      <c r="J83" s="68"/>
      <c r="K83" s="68"/>
      <c r="L83" s="68"/>
      <c r="M83" s="68"/>
      <c r="N83" s="68"/>
    </row>
    <row r="84" customFormat="false" ht="21" hidden="false" customHeight="true" outlineLevel="0" collapsed="false">
      <c r="A84" s="1"/>
      <c r="B84" s="94" t="s">
        <v>435</v>
      </c>
      <c r="C84" s="94"/>
      <c r="D84" s="83" t="s">
        <v>368</v>
      </c>
      <c r="E84" s="83" t="s">
        <v>462</v>
      </c>
      <c r="F84" s="88" t="s">
        <v>436</v>
      </c>
      <c r="G84" s="83"/>
      <c r="H84" s="92" t="n">
        <f aca="false">H85</f>
        <v>942062.6</v>
      </c>
      <c r="I84" s="68"/>
      <c r="J84" s="68"/>
      <c r="K84" s="68"/>
      <c r="L84" s="68"/>
      <c r="M84" s="68"/>
      <c r="N84" s="68"/>
    </row>
    <row r="85" customFormat="false" ht="15.75" hidden="false" customHeight="false" outlineLevel="0" collapsed="false">
      <c r="A85" s="1"/>
      <c r="B85" s="95" t="s">
        <v>463</v>
      </c>
      <c r="C85" s="96"/>
      <c r="D85" s="83" t="s">
        <v>368</v>
      </c>
      <c r="E85" s="83" t="s">
        <v>462</v>
      </c>
      <c r="F85" s="88" t="s">
        <v>464</v>
      </c>
      <c r="G85" s="83"/>
      <c r="H85" s="92" t="n">
        <f aca="false">H86</f>
        <v>942062.6</v>
      </c>
      <c r="I85" s="68"/>
      <c r="J85" s="68"/>
      <c r="K85" s="68"/>
      <c r="L85" s="68"/>
      <c r="M85" s="68"/>
      <c r="N85" s="68"/>
    </row>
    <row r="86" customFormat="false" ht="15.75" hidden="false" customHeight="false" outlineLevel="0" collapsed="false">
      <c r="A86" s="1"/>
      <c r="B86" s="95" t="s">
        <v>465</v>
      </c>
      <c r="C86" s="96"/>
      <c r="D86" s="83" t="s">
        <v>368</v>
      </c>
      <c r="E86" s="83" t="s">
        <v>462</v>
      </c>
      <c r="F86" s="88" t="s">
        <v>466</v>
      </c>
      <c r="G86" s="83" t="s">
        <v>391</v>
      </c>
      <c r="H86" s="92" t="n">
        <v>942062.6</v>
      </c>
      <c r="I86" s="68"/>
      <c r="J86" s="68"/>
      <c r="K86" s="68"/>
      <c r="L86" s="68"/>
      <c r="M86" s="68"/>
      <c r="N86" s="68"/>
    </row>
    <row r="87" customFormat="false" ht="15.75" hidden="false" customHeight="false" outlineLevel="0" collapsed="false">
      <c r="A87" s="1"/>
      <c r="B87" s="34" t="s">
        <v>467</v>
      </c>
      <c r="C87" s="34"/>
      <c r="D87" s="76" t="s">
        <v>368</v>
      </c>
      <c r="E87" s="76" t="s">
        <v>468</v>
      </c>
      <c r="F87" s="88"/>
      <c r="G87" s="83"/>
      <c r="H87" s="78" t="n">
        <f aca="false">H88+H101+H106+H119+H129+H138+H111+H144+H124</f>
        <v>69806519.12</v>
      </c>
      <c r="I87" s="68"/>
      <c r="J87" s="68"/>
      <c r="K87" s="68"/>
      <c r="L87" s="68"/>
      <c r="M87" s="68"/>
      <c r="N87" s="68"/>
    </row>
    <row r="88" customFormat="false" ht="31.5" hidden="false" customHeight="false" outlineLevel="0" collapsed="false">
      <c r="A88" s="1"/>
      <c r="B88" s="34" t="s">
        <v>469</v>
      </c>
      <c r="C88" s="34"/>
      <c r="D88" s="76" t="s">
        <v>368</v>
      </c>
      <c r="E88" s="76" t="s">
        <v>468</v>
      </c>
      <c r="F88" s="91" t="s">
        <v>470</v>
      </c>
      <c r="G88" s="76"/>
      <c r="H88" s="78" t="n">
        <f aca="false">H89+H95</f>
        <v>7447498.25</v>
      </c>
      <c r="I88" s="68"/>
      <c r="J88" s="68"/>
      <c r="K88" s="68"/>
      <c r="L88" s="68"/>
      <c r="M88" s="68"/>
      <c r="N88" s="68"/>
    </row>
    <row r="89" customFormat="false" ht="63" hidden="false" customHeight="false" outlineLevel="0" collapsed="false">
      <c r="A89" s="1"/>
      <c r="B89" s="87" t="s">
        <v>471</v>
      </c>
      <c r="C89" s="87"/>
      <c r="D89" s="83" t="s">
        <v>368</v>
      </c>
      <c r="E89" s="83" t="s">
        <v>468</v>
      </c>
      <c r="F89" s="88" t="s">
        <v>472</v>
      </c>
      <c r="G89" s="83"/>
      <c r="H89" s="86" t="n">
        <f aca="false">H90</f>
        <v>4889913.25</v>
      </c>
      <c r="I89" s="68"/>
      <c r="J89" s="68"/>
      <c r="K89" s="68"/>
      <c r="L89" s="68"/>
      <c r="M89" s="68"/>
      <c r="N89" s="68"/>
    </row>
    <row r="90" customFormat="false" ht="47.25" hidden="false" customHeight="false" outlineLevel="0" collapsed="false">
      <c r="A90" s="1"/>
      <c r="B90" s="87" t="s">
        <v>473</v>
      </c>
      <c r="C90" s="87"/>
      <c r="D90" s="83" t="s">
        <v>368</v>
      </c>
      <c r="E90" s="83" t="s">
        <v>468</v>
      </c>
      <c r="F90" s="88" t="s">
        <v>474</v>
      </c>
      <c r="G90" s="83"/>
      <c r="H90" s="86" t="n">
        <f aca="false">H91</f>
        <v>4889913.25</v>
      </c>
      <c r="I90" s="68"/>
      <c r="J90" s="68"/>
      <c r="K90" s="68"/>
      <c r="L90" s="68"/>
      <c r="M90" s="68"/>
      <c r="N90" s="68"/>
    </row>
    <row r="91" customFormat="false" ht="31.5" hidden="false" customHeight="false" outlineLevel="0" collapsed="false">
      <c r="A91" s="1"/>
      <c r="B91" s="87" t="s">
        <v>475</v>
      </c>
      <c r="C91" s="87"/>
      <c r="D91" s="83" t="s">
        <v>368</v>
      </c>
      <c r="E91" s="83" t="s">
        <v>468</v>
      </c>
      <c r="F91" s="88" t="s">
        <v>476</v>
      </c>
      <c r="G91" s="83"/>
      <c r="H91" s="86" t="n">
        <f aca="false">H92+H93+H94</f>
        <v>4889913.25</v>
      </c>
      <c r="I91" s="68"/>
      <c r="J91" s="68"/>
      <c r="K91" s="68"/>
      <c r="L91" s="68"/>
      <c r="M91" s="68"/>
      <c r="N91" s="68"/>
    </row>
    <row r="92" customFormat="false" ht="31.5" hidden="false" customHeight="false" outlineLevel="0" collapsed="false">
      <c r="A92" s="1"/>
      <c r="B92" s="87" t="s">
        <v>388</v>
      </c>
      <c r="C92" s="87"/>
      <c r="D92" s="83" t="s">
        <v>368</v>
      </c>
      <c r="E92" s="83" t="s">
        <v>468</v>
      </c>
      <c r="F92" s="88" t="s">
        <v>476</v>
      </c>
      <c r="G92" s="83" t="s">
        <v>389</v>
      </c>
      <c r="H92" s="86" t="n">
        <v>1416871.45</v>
      </c>
      <c r="I92" s="68"/>
      <c r="J92" s="68"/>
      <c r="K92" s="68"/>
      <c r="L92" s="68"/>
      <c r="M92" s="68"/>
      <c r="N92" s="68"/>
    </row>
    <row r="93" customFormat="false" ht="15.75" hidden="false" customHeight="false" outlineLevel="0" collapsed="false">
      <c r="A93" s="1"/>
      <c r="B93" s="35" t="s">
        <v>477</v>
      </c>
      <c r="C93" s="35"/>
      <c r="D93" s="83" t="s">
        <v>368</v>
      </c>
      <c r="E93" s="83" t="s">
        <v>468</v>
      </c>
      <c r="F93" s="88" t="s">
        <v>476</v>
      </c>
      <c r="G93" s="83" t="s">
        <v>478</v>
      </c>
      <c r="H93" s="86" t="n">
        <v>3392099.4</v>
      </c>
      <c r="I93" s="68"/>
      <c r="J93" s="68"/>
      <c r="K93" s="68"/>
      <c r="L93" s="68"/>
      <c r="M93" s="68"/>
      <c r="N93" s="68"/>
    </row>
    <row r="94" customFormat="false" ht="31.5" hidden="false" customHeight="false" outlineLevel="0" collapsed="false">
      <c r="A94" s="1"/>
      <c r="B94" s="35" t="s">
        <v>479</v>
      </c>
      <c r="C94" s="35"/>
      <c r="D94" s="83" t="s">
        <v>368</v>
      </c>
      <c r="E94" s="83" t="s">
        <v>468</v>
      </c>
      <c r="F94" s="88" t="s">
        <v>476</v>
      </c>
      <c r="G94" s="83" t="s">
        <v>480</v>
      </c>
      <c r="H94" s="86" t="n">
        <v>80942.4</v>
      </c>
      <c r="I94" s="68"/>
      <c r="J94" s="68"/>
      <c r="K94" s="68"/>
      <c r="L94" s="68"/>
      <c r="M94" s="68"/>
      <c r="N94" s="68"/>
    </row>
    <row r="95" customFormat="false" ht="63" hidden="false" customHeight="false" outlineLevel="0" collapsed="false">
      <c r="A95" s="1"/>
      <c r="B95" s="87" t="s">
        <v>481</v>
      </c>
      <c r="C95" s="87"/>
      <c r="D95" s="83" t="s">
        <v>368</v>
      </c>
      <c r="E95" s="83" t="s">
        <v>468</v>
      </c>
      <c r="F95" s="88" t="s">
        <v>482</v>
      </c>
      <c r="G95" s="83"/>
      <c r="H95" s="86" t="n">
        <f aca="false">H96</f>
        <v>2557585</v>
      </c>
      <c r="I95" s="68"/>
      <c r="J95" s="68"/>
      <c r="K95" s="68"/>
      <c r="L95" s="68"/>
      <c r="M95" s="68"/>
      <c r="N95" s="68"/>
    </row>
    <row r="96" customFormat="false" ht="63" hidden="false" customHeight="false" outlineLevel="0" collapsed="false">
      <c r="A96" s="1"/>
      <c r="B96" s="87" t="s">
        <v>483</v>
      </c>
      <c r="C96" s="87"/>
      <c r="D96" s="83" t="s">
        <v>368</v>
      </c>
      <c r="E96" s="83" t="s">
        <v>468</v>
      </c>
      <c r="F96" s="88" t="s">
        <v>484</v>
      </c>
      <c r="G96" s="83"/>
      <c r="H96" s="86" t="n">
        <f aca="false">H97</f>
        <v>2557585</v>
      </c>
      <c r="I96" s="68"/>
      <c r="J96" s="68"/>
      <c r="K96" s="68"/>
      <c r="L96" s="68"/>
      <c r="M96" s="68"/>
      <c r="N96" s="68"/>
    </row>
    <row r="97" customFormat="false" ht="47.25" hidden="false" customHeight="false" outlineLevel="0" collapsed="false">
      <c r="A97" s="1"/>
      <c r="B97" s="35" t="s">
        <v>485</v>
      </c>
      <c r="C97" s="35"/>
      <c r="D97" s="83" t="s">
        <v>368</v>
      </c>
      <c r="E97" s="83" t="s">
        <v>468</v>
      </c>
      <c r="F97" s="88" t="s">
        <v>486</v>
      </c>
      <c r="G97" s="83"/>
      <c r="H97" s="86" t="n">
        <f aca="false">H98+H99+H100</f>
        <v>2557585</v>
      </c>
      <c r="I97" s="68"/>
      <c r="J97" s="68"/>
      <c r="K97" s="68"/>
      <c r="L97" s="68"/>
      <c r="M97" s="68"/>
      <c r="N97" s="68"/>
    </row>
    <row r="98" customFormat="false" ht="31.5" hidden="false" customHeight="false" outlineLevel="0" collapsed="false">
      <c r="A98" s="1"/>
      <c r="B98" s="87" t="s">
        <v>388</v>
      </c>
      <c r="C98" s="87"/>
      <c r="D98" s="83" t="s">
        <v>368</v>
      </c>
      <c r="E98" s="83" t="s">
        <v>468</v>
      </c>
      <c r="F98" s="88" t="s">
        <v>486</v>
      </c>
      <c r="G98" s="83" t="s">
        <v>389</v>
      </c>
      <c r="H98" s="86" t="n">
        <v>1274085</v>
      </c>
      <c r="I98" s="68"/>
      <c r="J98" s="68"/>
      <c r="K98" s="68"/>
      <c r="L98" s="68"/>
      <c r="M98" s="68"/>
      <c r="N98" s="68"/>
    </row>
    <row r="99" customFormat="false" ht="15.75" hidden="false" customHeight="false" outlineLevel="0" collapsed="false">
      <c r="A99" s="1"/>
      <c r="B99" s="35" t="s">
        <v>477</v>
      </c>
      <c r="C99" s="35"/>
      <c r="D99" s="83" t="s">
        <v>368</v>
      </c>
      <c r="E99" s="83" t="s">
        <v>468</v>
      </c>
      <c r="F99" s="88" t="s">
        <v>486</v>
      </c>
      <c r="G99" s="83" t="s">
        <v>478</v>
      </c>
      <c r="H99" s="86" t="n">
        <v>1233500</v>
      </c>
      <c r="I99" s="68"/>
      <c r="J99" s="68"/>
      <c r="K99" s="68"/>
      <c r="L99" s="68"/>
      <c r="M99" s="68"/>
      <c r="N99" s="68"/>
    </row>
    <row r="100" customFormat="false" ht="15.75" hidden="false" customHeight="false" outlineLevel="0" collapsed="false">
      <c r="A100" s="1"/>
      <c r="B100" s="87" t="s">
        <v>390</v>
      </c>
      <c r="C100" s="87"/>
      <c r="D100" s="83" t="s">
        <v>368</v>
      </c>
      <c r="E100" s="83" t="s">
        <v>468</v>
      </c>
      <c r="F100" s="88" t="s">
        <v>486</v>
      </c>
      <c r="G100" s="83" t="s">
        <v>391</v>
      </c>
      <c r="H100" s="86" t="n">
        <v>50000</v>
      </c>
      <c r="I100" s="68"/>
      <c r="J100" s="68"/>
      <c r="K100" s="68"/>
      <c r="L100" s="68"/>
      <c r="M100" s="68"/>
      <c r="N100" s="68"/>
    </row>
    <row r="101" customFormat="false" ht="31.5" hidden="false" customHeight="false" outlineLevel="0" collapsed="false">
      <c r="A101" s="1"/>
      <c r="B101" s="90" t="s">
        <v>487</v>
      </c>
      <c r="C101" s="90"/>
      <c r="D101" s="76" t="s">
        <v>368</v>
      </c>
      <c r="E101" s="76" t="s">
        <v>468</v>
      </c>
      <c r="F101" s="91" t="s">
        <v>403</v>
      </c>
      <c r="G101" s="83"/>
      <c r="H101" s="78" t="n">
        <f aca="false">H102</f>
        <v>50000</v>
      </c>
      <c r="I101" s="68"/>
      <c r="J101" s="68"/>
      <c r="K101" s="68"/>
      <c r="L101" s="68"/>
      <c r="M101" s="68"/>
      <c r="N101" s="68"/>
    </row>
    <row r="102" customFormat="false" ht="78.75" hidden="false" customHeight="false" outlineLevel="0" collapsed="false">
      <c r="A102" s="1"/>
      <c r="B102" s="87" t="s">
        <v>488</v>
      </c>
      <c r="C102" s="87"/>
      <c r="D102" s="83" t="s">
        <v>368</v>
      </c>
      <c r="E102" s="83" t="s">
        <v>468</v>
      </c>
      <c r="F102" s="88" t="s">
        <v>405</v>
      </c>
      <c r="G102" s="83"/>
      <c r="H102" s="86" t="n">
        <f aca="false">H103</f>
        <v>50000</v>
      </c>
      <c r="I102" s="68"/>
      <c r="J102" s="68"/>
      <c r="K102" s="68"/>
      <c r="L102" s="68"/>
      <c r="M102" s="68"/>
      <c r="N102" s="68"/>
    </row>
    <row r="103" customFormat="false" ht="15.75" hidden="false" customHeight="false" outlineLevel="0" collapsed="false">
      <c r="A103" s="1"/>
      <c r="B103" s="87" t="s">
        <v>489</v>
      </c>
      <c r="C103" s="87"/>
      <c r="D103" s="83" t="s">
        <v>368</v>
      </c>
      <c r="E103" s="83" t="s">
        <v>468</v>
      </c>
      <c r="F103" s="88" t="s">
        <v>490</v>
      </c>
      <c r="G103" s="83"/>
      <c r="H103" s="86" t="n">
        <f aca="false">H104</f>
        <v>50000</v>
      </c>
      <c r="I103" s="68"/>
      <c r="J103" s="68"/>
      <c r="K103" s="68"/>
      <c r="L103" s="68"/>
      <c r="M103" s="68"/>
      <c r="N103" s="68"/>
    </row>
    <row r="104" customFormat="false" ht="31.5" hidden="false" customHeight="false" outlineLevel="0" collapsed="false">
      <c r="A104" s="1"/>
      <c r="B104" s="87" t="s">
        <v>491</v>
      </c>
      <c r="C104" s="87"/>
      <c r="D104" s="83" t="s">
        <v>368</v>
      </c>
      <c r="E104" s="83" t="s">
        <v>468</v>
      </c>
      <c r="F104" s="88" t="s">
        <v>492</v>
      </c>
      <c r="G104" s="83"/>
      <c r="H104" s="86" t="n">
        <f aca="false">H105</f>
        <v>50000</v>
      </c>
      <c r="I104" s="68"/>
      <c r="J104" s="68"/>
      <c r="K104" s="68"/>
      <c r="L104" s="68"/>
      <c r="M104" s="68"/>
      <c r="N104" s="68"/>
    </row>
    <row r="105" customFormat="false" ht="31.5" hidden="false" customHeight="false" outlineLevel="0" collapsed="false">
      <c r="A105" s="1"/>
      <c r="B105" s="87" t="s">
        <v>388</v>
      </c>
      <c r="C105" s="87"/>
      <c r="D105" s="83" t="s">
        <v>368</v>
      </c>
      <c r="E105" s="83" t="s">
        <v>468</v>
      </c>
      <c r="F105" s="88" t="s">
        <v>492</v>
      </c>
      <c r="G105" s="83" t="s">
        <v>389</v>
      </c>
      <c r="H105" s="86" t="n">
        <v>50000</v>
      </c>
      <c r="I105" s="68"/>
      <c r="J105" s="68"/>
      <c r="K105" s="68"/>
      <c r="L105" s="68"/>
      <c r="M105" s="68"/>
      <c r="N105" s="68"/>
    </row>
    <row r="106" customFormat="false" ht="63" hidden="false" customHeight="false" outlineLevel="0" collapsed="false">
      <c r="A106" s="1"/>
      <c r="B106" s="20" t="s">
        <v>493</v>
      </c>
      <c r="C106" s="20"/>
      <c r="D106" s="76" t="s">
        <v>368</v>
      </c>
      <c r="E106" s="76" t="s">
        <v>468</v>
      </c>
      <c r="F106" s="91" t="s">
        <v>494</v>
      </c>
      <c r="G106" s="76"/>
      <c r="H106" s="78" t="n">
        <f aca="false">H107</f>
        <v>96000</v>
      </c>
      <c r="I106" s="68"/>
      <c r="J106" s="68"/>
      <c r="K106" s="68"/>
      <c r="L106" s="68"/>
      <c r="M106" s="68"/>
      <c r="N106" s="68"/>
    </row>
    <row r="107" customFormat="false" ht="78.75" hidden="false" customHeight="false" outlineLevel="0" collapsed="false">
      <c r="A107" s="1"/>
      <c r="B107" s="87" t="s">
        <v>495</v>
      </c>
      <c r="C107" s="87"/>
      <c r="D107" s="83" t="s">
        <v>368</v>
      </c>
      <c r="E107" s="83" t="s">
        <v>468</v>
      </c>
      <c r="F107" s="88" t="s">
        <v>496</v>
      </c>
      <c r="G107" s="83"/>
      <c r="H107" s="86" t="n">
        <f aca="false">H108</f>
        <v>96000</v>
      </c>
      <c r="I107" s="68"/>
      <c r="J107" s="68"/>
      <c r="K107" s="68"/>
      <c r="L107" s="68"/>
      <c r="M107" s="68"/>
      <c r="N107" s="68"/>
    </row>
    <row r="108" customFormat="false" ht="47.25" hidden="false" customHeight="false" outlineLevel="0" collapsed="false">
      <c r="A108" s="1"/>
      <c r="B108" s="87" t="s">
        <v>497</v>
      </c>
      <c r="C108" s="87"/>
      <c r="D108" s="83" t="s">
        <v>368</v>
      </c>
      <c r="E108" s="83" t="s">
        <v>468</v>
      </c>
      <c r="F108" s="88" t="s">
        <v>498</v>
      </c>
      <c r="G108" s="83"/>
      <c r="H108" s="86" t="n">
        <f aca="false">H109</f>
        <v>96000</v>
      </c>
      <c r="I108" s="68"/>
      <c r="J108" s="68"/>
      <c r="K108" s="68"/>
      <c r="L108" s="68"/>
      <c r="M108" s="68"/>
      <c r="N108" s="68"/>
    </row>
    <row r="109" customFormat="false" ht="31.5" hidden="false" customHeight="false" outlineLevel="0" collapsed="false">
      <c r="A109" s="1"/>
      <c r="B109" s="35" t="s">
        <v>499</v>
      </c>
      <c r="C109" s="35"/>
      <c r="D109" s="83" t="s">
        <v>368</v>
      </c>
      <c r="E109" s="83" t="s">
        <v>468</v>
      </c>
      <c r="F109" s="82" t="s">
        <v>500</v>
      </c>
      <c r="G109" s="83"/>
      <c r="H109" s="86" t="n">
        <f aca="false">H110</f>
        <v>96000</v>
      </c>
      <c r="I109" s="68"/>
      <c r="J109" s="68"/>
      <c r="K109" s="68"/>
      <c r="L109" s="68"/>
      <c r="M109" s="68"/>
      <c r="N109" s="68"/>
    </row>
    <row r="110" customFormat="false" ht="31.5" hidden="false" customHeight="false" outlineLevel="0" collapsed="false">
      <c r="A110" s="1"/>
      <c r="B110" s="87" t="s">
        <v>388</v>
      </c>
      <c r="C110" s="87"/>
      <c r="D110" s="83" t="s">
        <v>368</v>
      </c>
      <c r="E110" s="83" t="s">
        <v>468</v>
      </c>
      <c r="F110" s="82" t="s">
        <v>500</v>
      </c>
      <c r="G110" s="83" t="s">
        <v>389</v>
      </c>
      <c r="H110" s="86" t="n">
        <v>96000</v>
      </c>
      <c r="I110" s="68"/>
      <c r="J110" s="68"/>
      <c r="K110" s="68"/>
      <c r="L110" s="68"/>
      <c r="M110" s="68"/>
      <c r="N110" s="68"/>
    </row>
    <row r="111" customFormat="false" ht="47.25" hidden="false" customHeight="false" outlineLevel="0" collapsed="false">
      <c r="A111" s="1"/>
      <c r="B111" s="20" t="s">
        <v>501</v>
      </c>
      <c r="C111" s="20"/>
      <c r="D111" s="76" t="s">
        <v>368</v>
      </c>
      <c r="E111" s="76" t="s">
        <v>468</v>
      </c>
      <c r="F111" s="73" t="s">
        <v>411</v>
      </c>
      <c r="G111" s="76"/>
      <c r="H111" s="78" t="n">
        <f aca="false">H112</f>
        <v>1244748.88</v>
      </c>
      <c r="I111" s="68"/>
      <c r="J111" s="68"/>
      <c r="K111" s="68"/>
      <c r="L111" s="68"/>
      <c r="M111" s="68"/>
      <c r="N111" s="68"/>
    </row>
    <row r="112" customFormat="false" ht="63" hidden="false" customHeight="false" outlineLevel="0" collapsed="false">
      <c r="A112" s="1"/>
      <c r="B112" s="87" t="s">
        <v>502</v>
      </c>
      <c r="C112" s="87"/>
      <c r="D112" s="83" t="s">
        <v>368</v>
      </c>
      <c r="E112" s="83" t="s">
        <v>468</v>
      </c>
      <c r="F112" s="82" t="s">
        <v>503</v>
      </c>
      <c r="G112" s="83"/>
      <c r="H112" s="86" t="n">
        <f aca="false">H113+H116</f>
        <v>1244748.88</v>
      </c>
      <c r="I112" s="68"/>
      <c r="J112" s="68"/>
      <c r="K112" s="68"/>
      <c r="L112" s="68"/>
      <c r="M112" s="68"/>
      <c r="N112" s="68"/>
    </row>
    <row r="113" customFormat="false" ht="15.75" hidden="false" customHeight="false" outlineLevel="0" collapsed="false">
      <c r="A113" s="1"/>
      <c r="B113" s="87" t="s">
        <v>504</v>
      </c>
      <c r="C113" s="87"/>
      <c r="D113" s="83" t="s">
        <v>368</v>
      </c>
      <c r="E113" s="83" t="s">
        <v>468</v>
      </c>
      <c r="F113" s="82" t="s">
        <v>505</v>
      </c>
      <c r="G113" s="83"/>
      <c r="H113" s="86" t="n">
        <f aca="false">H114</f>
        <v>699172</v>
      </c>
      <c r="I113" s="68"/>
      <c r="J113" s="68"/>
      <c r="K113" s="68"/>
      <c r="L113" s="68"/>
      <c r="M113" s="68"/>
      <c r="N113" s="68"/>
    </row>
    <row r="114" customFormat="false" ht="31.5" hidden="false" customHeight="false" outlineLevel="0" collapsed="false">
      <c r="A114" s="1"/>
      <c r="B114" s="87" t="s">
        <v>506</v>
      </c>
      <c r="C114" s="87"/>
      <c r="D114" s="83" t="s">
        <v>368</v>
      </c>
      <c r="E114" s="83" t="s">
        <v>468</v>
      </c>
      <c r="F114" s="82" t="s">
        <v>507</v>
      </c>
      <c r="G114" s="83"/>
      <c r="H114" s="86" t="n">
        <f aca="false">H115</f>
        <v>699172</v>
      </c>
      <c r="I114" s="68"/>
      <c r="J114" s="68"/>
      <c r="K114" s="68"/>
      <c r="L114" s="68"/>
      <c r="M114" s="68"/>
      <c r="N114" s="68"/>
    </row>
    <row r="115" customFormat="false" ht="31.5" hidden="false" customHeight="false" outlineLevel="0" collapsed="false">
      <c r="A115" s="1"/>
      <c r="B115" s="87" t="s">
        <v>388</v>
      </c>
      <c r="C115" s="87"/>
      <c r="D115" s="83" t="s">
        <v>368</v>
      </c>
      <c r="E115" s="83" t="s">
        <v>468</v>
      </c>
      <c r="F115" s="82" t="s">
        <v>507</v>
      </c>
      <c r="G115" s="83" t="s">
        <v>389</v>
      </c>
      <c r="H115" s="86" t="n">
        <v>699172</v>
      </c>
      <c r="J115" s="97"/>
      <c r="K115" s="68"/>
      <c r="L115" s="68"/>
      <c r="M115" s="68"/>
      <c r="N115" s="68"/>
    </row>
    <row r="116" customFormat="false" ht="31.5" hidden="false" customHeight="false" outlineLevel="0" collapsed="false">
      <c r="A116" s="1"/>
      <c r="B116" s="87" t="s">
        <v>508</v>
      </c>
      <c r="C116" s="87"/>
      <c r="D116" s="83" t="s">
        <v>368</v>
      </c>
      <c r="E116" s="83" t="s">
        <v>468</v>
      </c>
      <c r="F116" s="82" t="s">
        <v>509</v>
      </c>
      <c r="G116" s="83"/>
      <c r="H116" s="86" t="n">
        <f aca="false">H117</f>
        <v>545576.88</v>
      </c>
      <c r="J116" s="97"/>
      <c r="K116" s="68"/>
      <c r="L116" s="68"/>
      <c r="M116" s="68"/>
      <c r="N116" s="68"/>
    </row>
    <row r="117" customFormat="false" ht="31.5" hidden="false" customHeight="false" outlineLevel="0" collapsed="false">
      <c r="A117" s="1"/>
      <c r="B117" s="87" t="s">
        <v>506</v>
      </c>
      <c r="C117" s="87"/>
      <c r="D117" s="83" t="s">
        <v>368</v>
      </c>
      <c r="E117" s="83" t="s">
        <v>468</v>
      </c>
      <c r="F117" s="82" t="s">
        <v>510</v>
      </c>
      <c r="G117" s="83"/>
      <c r="H117" s="86" t="n">
        <f aca="false">H118</f>
        <v>545576.88</v>
      </c>
      <c r="J117" s="97"/>
      <c r="K117" s="68"/>
      <c r="L117" s="68"/>
      <c r="M117" s="68"/>
      <c r="N117" s="68"/>
    </row>
    <row r="118" customFormat="false" ht="31.5" hidden="false" customHeight="false" outlineLevel="0" collapsed="false">
      <c r="A118" s="1"/>
      <c r="B118" s="87" t="s">
        <v>388</v>
      </c>
      <c r="C118" s="87"/>
      <c r="D118" s="83" t="s">
        <v>368</v>
      </c>
      <c r="E118" s="83" t="s">
        <v>468</v>
      </c>
      <c r="F118" s="82" t="s">
        <v>510</v>
      </c>
      <c r="G118" s="83" t="s">
        <v>389</v>
      </c>
      <c r="H118" s="86" t="n">
        <v>545576.88</v>
      </c>
      <c r="J118" s="97"/>
      <c r="K118" s="68"/>
      <c r="L118" s="68"/>
      <c r="M118" s="68"/>
      <c r="N118" s="68"/>
    </row>
    <row r="119" customFormat="false" ht="47.25" hidden="false" customHeight="false" outlineLevel="0" collapsed="false">
      <c r="A119" s="1"/>
      <c r="B119" s="90" t="s">
        <v>511</v>
      </c>
      <c r="C119" s="90"/>
      <c r="D119" s="76" t="s">
        <v>368</v>
      </c>
      <c r="E119" s="76" t="s">
        <v>468</v>
      </c>
      <c r="F119" s="73" t="s">
        <v>512</v>
      </c>
      <c r="G119" s="76"/>
      <c r="H119" s="78" t="n">
        <f aca="false">H120</f>
        <v>50000</v>
      </c>
      <c r="I119" s="68"/>
      <c r="J119" s="68"/>
      <c r="K119" s="68"/>
      <c r="L119" s="68"/>
      <c r="M119" s="68"/>
      <c r="N119" s="68"/>
    </row>
    <row r="120" customFormat="false" ht="78.75" hidden="false" customHeight="false" outlineLevel="0" collapsed="false">
      <c r="A120" s="1"/>
      <c r="B120" s="87" t="s">
        <v>513</v>
      </c>
      <c r="C120" s="87"/>
      <c r="D120" s="83" t="s">
        <v>368</v>
      </c>
      <c r="E120" s="83" t="s">
        <v>468</v>
      </c>
      <c r="F120" s="82" t="s">
        <v>514</v>
      </c>
      <c r="G120" s="83"/>
      <c r="H120" s="86" t="n">
        <f aca="false">H121</f>
        <v>50000</v>
      </c>
      <c r="I120" s="68"/>
      <c r="J120" s="68"/>
      <c r="K120" s="68"/>
      <c r="L120" s="68"/>
      <c r="M120" s="68"/>
      <c r="N120" s="68"/>
    </row>
    <row r="121" customFormat="false" ht="47.25" hidden="false" customHeight="false" outlineLevel="0" collapsed="false">
      <c r="A121" s="1"/>
      <c r="B121" s="87" t="s">
        <v>515</v>
      </c>
      <c r="C121" s="87"/>
      <c r="D121" s="83" t="s">
        <v>368</v>
      </c>
      <c r="E121" s="83" t="s">
        <v>468</v>
      </c>
      <c r="F121" s="82" t="s">
        <v>516</v>
      </c>
      <c r="G121" s="83"/>
      <c r="H121" s="86" t="n">
        <f aca="false">H122</f>
        <v>50000</v>
      </c>
      <c r="I121" s="68"/>
      <c r="J121" s="68"/>
      <c r="K121" s="68"/>
      <c r="L121" s="68"/>
      <c r="M121" s="68"/>
      <c r="N121" s="68"/>
    </row>
    <row r="122" customFormat="false" ht="47.25" hidden="false" customHeight="false" outlineLevel="0" collapsed="false">
      <c r="A122" s="1"/>
      <c r="B122" s="87" t="s">
        <v>517</v>
      </c>
      <c r="C122" s="87"/>
      <c r="D122" s="83" t="s">
        <v>368</v>
      </c>
      <c r="E122" s="83" t="s">
        <v>468</v>
      </c>
      <c r="F122" s="82" t="s">
        <v>518</v>
      </c>
      <c r="G122" s="83"/>
      <c r="H122" s="86" t="n">
        <f aca="false">H123</f>
        <v>50000</v>
      </c>
      <c r="I122" s="68"/>
      <c r="J122" s="68"/>
      <c r="K122" s="68"/>
      <c r="L122" s="68"/>
      <c r="M122" s="68"/>
      <c r="N122" s="68"/>
    </row>
    <row r="123" customFormat="false" ht="31.5" hidden="false" customHeight="false" outlineLevel="0" collapsed="false">
      <c r="A123" s="1"/>
      <c r="B123" s="87" t="s">
        <v>388</v>
      </c>
      <c r="C123" s="87"/>
      <c r="D123" s="83" t="s">
        <v>368</v>
      </c>
      <c r="E123" s="83" t="s">
        <v>468</v>
      </c>
      <c r="F123" s="82" t="s">
        <v>518</v>
      </c>
      <c r="G123" s="83" t="s">
        <v>389</v>
      </c>
      <c r="H123" s="86" t="n">
        <v>50000</v>
      </c>
      <c r="I123" s="68"/>
      <c r="J123" s="68"/>
      <c r="K123" s="68"/>
      <c r="L123" s="68"/>
      <c r="M123" s="68"/>
      <c r="N123" s="68"/>
    </row>
    <row r="124" customFormat="false" ht="47.25" hidden="false" customHeight="false" outlineLevel="0" collapsed="false">
      <c r="A124" s="1"/>
      <c r="B124" s="90" t="s">
        <v>519</v>
      </c>
      <c r="C124" s="90"/>
      <c r="D124" s="76" t="s">
        <v>368</v>
      </c>
      <c r="E124" s="76" t="s">
        <v>468</v>
      </c>
      <c r="F124" s="73" t="s">
        <v>520</v>
      </c>
      <c r="G124" s="76"/>
      <c r="H124" s="78" t="n">
        <f aca="false">H125</f>
        <v>1048117.75</v>
      </c>
      <c r="I124" s="68"/>
      <c r="J124" s="68"/>
      <c r="K124" s="68"/>
      <c r="L124" s="68"/>
      <c r="M124" s="68"/>
      <c r="N124" s="68"/>
    </row>
    <row r="125" customFormat="false" ht="63" hidden="false" customHeight="false" outlineLevel="0" collapsed="false">
      <c r="A125" s="1"/>
      <c r="B125" s="87" t="s">
        <v>521</v>
      </c>
      <c r="C125" s="87"/>
      <c r="D125" s="83" t="s">
        <v>368</v>
      </c>
      <c r="E125" s="83" t="s">
        <v>468</v>
      </c>
      <c r="F125" s="83" t="s">
        <v>522</v>
      </c>
      <c r="G125" s="83"/>
      <c r="H125" s="86" t="n">
        <f aca="false">H126</f>
        <v>1048117.75</v>
      </c>
      <c r="I125" s="68"/>
      <c r="J125" s="68"/>
      <c r="K125" s="68"/>
      <c r="L125" s="68"/>
      <c r="M125" s="68"/>
      <c r="N125" s="68"/>
    </row>
    <row r="126" customFormat="false" ht="31.5" hidden="false" customHeight="false" outlineLevel="0" collapsed="false">
      <c r="A126" s="1"/>
      <c r="B126" s="87" t="s">
        <v>523</v>
      </c>
      <c r="C126" s="87"/>
      <c r="D126" s="83" t="s">
        <v>368</v>
      </c>
      <c r="E126" s="83" t="s">
        <v>468</v>
      </c>
      <c r="F126" s="83" t="s">
        <v>524</v>
      </c>
      <c r="G126" s="83"/>
      <c r="H126" s="86" t="n">
        <f aca="false">H127</f>
        <v>1048117.75</v>
      </c>
      <c r="I126" s="68"/>
      <c r="J126" s="68"/>
      <c r="K126" s="68"/>
      <c r="L126" s="68"/>
      <c r="M126" s="68"/>
      <c r="N126" s="68"/>
    </row>
    <row r="127" customFormat="false" ht="31.5" hidden="false" customHeight="false" outlineLevel="0" collapsed="false">
      <c r="A127" s="1"/>
      <c r="B127" s="35" t="s">
        <v>525</v>
      </c>
      <c r="C127" s="35"/>
      <c r="D127" s="83" t="s">
        <v>368</v>
      </c>
      <c r="E127" s="83" t="s">
        <v>468</v>
      </c>
      <c r="F127" s="83" t="s">
        <v>526</v>
      </c>
      <c r="G127" s="83"/>
      <c r="H127" s="86" t="n">
        <f aca="false">H128</f>
        <v>1048117.75</v>
      </c>
      <c r="I127" s="68"/>
      <c r="J127" s="68"/>
      <c r="K127" s="68"/>
      <c r="L127" s="68"/>
      <c r="M127" s="68"/>
      <c r="N127" s="68"/>
    </row>
    <row r="128" customFormat="false" ht="31.5" hidden="false" customHeight="false" outlineLevel="0" collapsed="false">
      <c r="A128" s="1"/>
      <c r="B128" s="35" t="s">
        <v>479</v>
      </c>
      <c r="C128" s="35"/>
      <c r="D128" s="83" t="s">
        <v>368</v>
      </c>
      <c r="E128" s="83" t="s">
        <v>468</v>
      </c>
      <c r="F128" s="83" t="s">
        <v>526</v>
      </c>
      <c r="G128" s="83" t="s">
        <v>480</v>
      </c>
      <c r="H128" s="86" t="n">
        <v>1048117.75</v>
      </c>
      <c r="I128" s="68"/>
      <c r="J128" s="68"/>
      <c r="K128" s="68"/>
      <c r="L128" s="68"/>
      <c r="M128" s="68"/>
      <c r="N128" s="68"/>
    </row>
    <row r="129" customFormat="false" ht="63" hidden="false" customHeight="false" outlineLevel="0" collapsed="false">
      <c r="A129" s="1"/>
      <c r="B129" s="34" t="s">
        <v>527</v>
      </c>
      <c r="C129" s="34"/>
      <c r="D129" s="76" t="s">
        <v>368</v>
      </c>
      <c r="E129" s="76" t="s">
        <v>468</v>
      </c>
      <c r="F129" s="91" t="s">
        <v>528</v>
      </c>
      <c r="G129" s="83"/>
      <c r="H129" s="78" t="n">
        <f aca="false">H130</f>
        <v>53025840.27</v>
      </c>
      <c r="I129" s="68"/>
      <c r="J129" s="68"/>
      <c r="K129" s="68"/>
      <c r="L129" s="68"/>
      <c r="M129" s="68"/>
      <c r="N129" s="68"/>
    </row>
    <row r="130" customFormat="false" ht="126" hidden="false" customHeight="false" outlineLevel="0" collapsed="false">
      <c r="A130" s="1"/>
      <c r="B130" s="35" t="s">
        <v>529</v>
      </c>
      <c r="C130" s="35"/>
      <c r="D130" s="83" t="s">
        <v>368</v>
      </c>
      <c r="E130" s="83" t="s">
        <v>468</v>
      </c>
      <c r="F130" s="88" t="s">
        <v>530</v>
      </c>
      <c r="G130" s="83"/>
      <c r="H130" s="86" t="n">
        <f aca="false">H131</f>
        <v>53025840.27</v>
      </c>
      <c r="I130" s="68"/>
      <c r="J130" s="68"/>
      <c r="K130" s="68"/>
      <c r="L130" s="68"/>
      <c r="M130" s="68"/>
      <c r="N130" s="68"/>
    </row>
    <row r="131" customFormat="false" ht="31.5" hidden="false" customHeight="false" outlineLevel="0" collapsed="false">
      <c r="A131" s="1"/>
      <c r="B131" s="35" t="s">
        <v>531</v>
      </c>
      <c r="C131" s="35"/>
      <c r="D131" s="83" t="s">
        <v>368</v>
      </c>
      <c r="E131" s="83" t="s">
        <v>468</v>
      </c>
      <c r="F131" s="88" t="s">
        <v>532</v>
      </c>
      <c r="G131" s="83"/>
      <c r="H131" s="86" t="n">
        <f aca="false">H134+H132</f>
        <v>53025840.27</v>
      </c>
      <c r="I131" s="68"/>
      <c r="J131" s="68"/>
      <c r="K131" s="68"/>
      <c r="L131" s="68"/>
      <c r="M131" s="68"/>
      <c r="N131" s="68"/>
    </row>
    <row r="132" customFormat="false" ht="47.25" hidden="false" customHeight="false" outlineLevel="0" collapsed="false">
      <c r="A132" s="1"/>
      <c r="B132" s="35" t="s">
        <v>533</v>
      </c>
      <c r="C132" s="35"/>
      <c r="D132" s="83" t="s">
        <v>368</v>
      </c>
      <c r="E132" s="83" t="s">
        <v>468</v>
      </c>
      <c r="F132" s="83" t="s">
        <v>534</v>
      </c>
      <c r="G132" s="83"/>
      <c r="H132" s="86" t="n">
        <f aca="false">H133</f>
        <v>102404</v>
      </c>
      <c r="I132" s="68"/>
      <c r="J132" s="68"/>
      <c r="K132" s="68"/>
      <c r="L132" s="68"/>
      <c r="M132" s="68"/>
    </row>
    <row r="133" customFormat="false" ht="63" hidden="false" customHeight="false" outlineLevel="0" collapsed="false">
      <c r="A133" s="1"/>
      <c r="B133" s="87" t="s">
        <v>377</v>
      </c>
      <c r="C133" s="87"/>
      <c r="D133" s="83" t="s">
        <v>368</v>
      </c>
      <c r="E133" s="83" t="s">
        <v>468</v>
      </c>
      <c r="F133" s="83" t="s">
        <v>534</v>
      </c>
      <c r="G133" s="83" t="s">
        <v>378</v>
      </c>
      <c r="H133" s="86" t="n">
        <v>102404</v>
      </c>
      <c r="I133" s="68"/>
      <c r="J133" s="68"/>
      <c r="K133" s="68"/>
      <c r="L133" s="68"/>
      <c r="M133" s="68"/>
    </row>
    <row r="134" customFormat="false" ht="31.5" hidden="false" customHeight="false" outlineLevel="0" collapsed="false">
      <c r="A134" s="1"/>
      <c r="B134" s="35" t="s">
        <v>525</v>
      </c>
      <c r="C134" s="35"/>
      <c r="D134" s="83" t="s">
        <v>368</v>
      </c>
      <c r="E134" s="83" t="s">
        <v>468</v>
      </c>
      <c r="F134" s="88" t="s">
        <v>535</v>
      </c>
      <c r="G134" s="83"/>
      <c r="H134" s="86" t="n">
        <f aca="false">H135+H136+H137</f>
        <v>52923436.27</v>
      </c>
      <c r="I134" s="68"/>
      <c r="J134" s="68"/>
      <c r="K134" s="68"/>
      <c r="L134" s="68"/>
      <c r="M134" s="68"/>
      <c r="N134" s="68"/>
    </row>
    <row r="135" customFormat="false" ht="63" hidden="false" customHeight="false" outlineLevel="0" collapsed="false">
      <c r="A135" s="1"/>
      <c r="B135" s="87" t="s">
        <v>426</v>
      </c>
      <c r="C135" s="87"/>
      <c r="D135" s="83" t="s">
        <v>368</v>
      </c>
      <c r="E135" s="83" t="s">
        <v>468</v>
      </c>
      <c r="F135" s="88" t="s">
        <v>535</v>
      </c>
      <c r="G135" s="83" t="s">
        <v>536</v>
      </c>
      <c r="H135" s="86" t="n">
        <v>29190198.8</v>
      </c>
      <c r="J135" s="98"/>
      <c r="K135" s="99"/>
      <c r="L135" s="99"/>
      <c r="M135" s="68"/>
      <c r="N135" s="68"/>
    </row>
    <row r="136" customFormat="false" ht="31.5" hidden="false" customHeight="false" outlineLevel="0" collapsed="false">
      <c r="A136" s="1"/>
      <c r="B136" s="87" t="s">
        <v>388</v>
      </c>
      <c r="C136" s="87"/>
      <c r="D136" s="83" t="s">
        <v>368</v>
      </c>
      <c r="E136" s="83" t="s">
        <v>468</v>
      </c>
      <c r="F136" s="88" t="s">
        <v>535</v>
      </c>
      <c r="G136" s="83" t="s">
        <v>389</v>
      </c>
      <c r="H136" s="86" t="n">
        <v>22452935.5</v>
      </c>
      <c r="J136" s="100"/>
      <c r="K136" s="99"/>
      <c r="L136" s="99"/>
      <c r="M136" s="68"/>
      <c r="N136" s="68"/>
    </row>
    <row r="137" customFormat="false" ht="15.75" hidden="false" customHeight="false" outlineLevel="0" collapsed="false">
      <c r="A137" s="1"/>
      <c r="B137" s="87" t="s">
        <v>390</v>
      </c>
      <c r="C137" s="87"/>
      <c r="D137" s="83" t="s">
        <v>368</v>
      </c>
      <c r="E137" s="83" t="s">
        <v>468</v>
      </c>
      <c r="F137" s="88" t="s">
        <v>535</v>
      </c>
      <c r="G137" s="83" t="s">
        <v>391</v>
      </c>
      <c r="H137" s="86" t="n">
        <v>1280301.97</v>
      </c>
      <c r="I137" s="68"/>
      <c r="J137" s="68"/>
      <c r="K137" s="68"/>
      <c r="L137" s="68"/>
      <c r="M137" s="68"/>
      <c r="N137" s="68"/>
    </row>
    <row r="138" customFormat="false" ht="31.5" hidden="false" customHeight="false" outlineLevel="0" collapsed="false">
      <c r="A138" s="1"/>
      <c r="B138" s="90" t="s">
        <v>537</v>
      </c>
      <c r="C138" s="90"/>
      <c r="D138" s="76" t="s">
        <v>368</v>
      </c>
      <c r="E138" s="76" t="s">
        <v>468</v>
      </c>
      <c r="F138" s="91" t="s">
        <v>538</v>
      </c>
      <c r="G138" s="83"/>
      <c r="H138" s="78" t="n">
        <f aca="false">H139</f>
        <v>5863063.97</v>
      </c>
      <c r="I138" s="68"/>
      <c r="J138" s="68"/>
      <c r="K138" s="68"/>
      <c r="L138" s="68"/>
      <c r="M138" s="68"/>
      <c r="N138" s="68"/>
    </row>
    <row r="139" customFormat="false" ht="31.5" hidden="false" customHeight="false" outlineLevel="0" collapsed="false">
      <c r="A139" s="1"/>
      <c r="B139" s="87" t="s">
        <v>539</v>
      </c>
      <c r="C139" s="87"/>
      <c r="D139" s="83" t="s">
        <v>368</v>
      </c>
      <c r="E139" s="83" t="s">
        <v>540</v>
      </c>
      <c r="F139" s="88" t="s">
        <v>541</v>
      </c>
      <c r="G139" s="83"/>
      <c r="H139" s="86" t="n">
        <f aca="false">H140</f>
        <v>5863063.97</v>
      </c>
      <c r="I139" s="68"/>
      <c r="J139" s="68"/>
      <c r="K139" s="68"/>
      <c r="L139" s="68"/>
      <c r="M139" s="68"/>
      <c r="N139" s="68"/>
    </row>
    <row r="140" customFormat="false" ht="31.5" hidden="false" customHeight="false" outlineLevel="0" collapsed="false">
      <c r="A140" s="1"/>
      <c r="B140" s="87" t="s">
        <v>542</v>
      </c>
      <c r="C140" s="87"/>
      <c r="D140" s="83" t="s">
        <v>543</v>
      </c>
      <c r="E140" s="83" t="s">
        <v>540</v>
      </c>
      <c r="F140" s="88" t="s">
        <v>544</v>
      </c>
      <c r="G140" s="83"/>
      <c r="H140" s="86" t="n">
        <f aca="false">H142+H141+H143</f>
        <v>5863063.97</v>
      </c>
      <c r="I140" s="68"/>
      <c r="J140" s="68"/>
      <c r="K140" s="68"/>
      <c r="L140" s="68"/>
      <c r="M140" s="68"/>
      <c r="N140" s="68"/>
    </row>
    <row r="141" customFormat="false" ht="31.5" hidden="false" customHeight="false" outlineLevel="0" collapsed="false">
      <c r="A141" s="1"/>
      <c r="B141" s="87" t="s">
        <v>388</v>
      </c>
      <c r="C141" s="87"/>
      <c r="D141" s="83" t="s">
        <v>543</v>
      </c>
      <c r="E141" s="83" t="s">
        <v>540</v>
      </c>
      <c r="F141" s="88" t="s">
        <v>544</v>
      </c>
      <c r="G141" s="83" t="s">
        <v>389</v>
      </c>
      <c r="H141" s="86" t="n">
        <v>3115187.72</v>
      </c>
      <c r="I141" s="68"/>
      <c r="J141" s="68"/>
      <c r="K141" s="68"/>
      <c r="L141" s="68"/>
      <c r="M141" s="68"/>
      <c r="N141" s="68"/>
    </row>
    <row r="142" customFormat="false" ht="15.75" hidden="false" customHeight="false" outlineLevel="0" collapsed="false">
      <c r="A142" s="1"/>
      <c r="B142" s="35" t="s">
        <v>477</v>
      </c>
      <c r="C142" s="35"/>
      <c r="D142" s="83" t="s">
        <v>368</v>
      </c>
      <c r="E142" s="83" t="s">
        <v>468</v>
      </c>
      <c r="F142" s="88" t="s">
        <v>544</v>
      </c>
      <c r="G142" s="83" t="s">
        <v>478</v>
      </c>
      <c r="H142" s="86" t="n">
        <v>1242700</v>
      </c>
      <c r="I142" s="68"/>
      <c r="J142" s="68"/>
      <c r="K142" s="68"/>
      <c r="L142" s="68"/>
      <c r="M142" s="68"/>
      <c r="N142" s="68"/>
    </row>
    <row r="143" customFormat="false" ht="15.75" hidden="false" customHeight="false" outlineLevel="0" collapsed="false">
      <c r="A143" s="1"/>
      <c r="B143" s="87" t="s">
        <v>390</v>
      </c>
      <c r="C143" s="87"/>
      <c r="D143" s="83" t="s">
        <v>368</v>
      </c>
      <c r="E143" s="83" t="s">
        <v>468</v>
      </c>
      <c r="F143" s="88" t="s">
        <v>544</v>
      </c>
      <c r="G143" s="83" t="s">
        <v>391</v>
      </c>
      <c r="H143" s="86" t="n">
        <v>1505176.25</v>
      </c>
      <c r="I143" s="68"/>
      <c r="J143" s="68"/>
      <c r="K143" s="68"/>
      <c r="L143" s="68"/>
      <c r="M143" s="68"/>
      <c r="N143" s="68"/>
    </row>
    <row r="144" customFormat="false" ht="31.5" hidden="false" customHeight="false" outlineLevel="0" collapsed="false">
      <c r="A144" s="1"/>
      <c r="B144" s="20" t="s">
        <v>435</v>
      </c>
      <c r="C144" s="20"/>
      <c r="D144" s="76" t="s">
        <v>368</v>
      </c>
      <c r="E144" s="76" t="s">
        <v>468</v>
      </c>
      <c r="F144" s="76" t="s">
        <v>436</v>
      </c>
      <c r="G144" s="76"/>
      <c r="H144" s="101" t="n">
        <f aca="false">H145</f>
        <v>981250</v>
      </c>
      <c r="I144" s="68"/>
      <c r="J144" s="68"/>
      <c r="K144" s="68"/>
      <c r="L144" s="68"/>
      <c r="M144" s="68"/>
      <c r="N144" s="68"/>
    </row>
    <row r="145" customFormat="false" ht="15.75" hidden="false" customHeight="false" outlineLevel="0" collapsed="false">
      <c r="A145" s="1"/>
      <c r="B145" s="25" t="s">
        <v>545</v>
      </c>
      <c r="C145" s="25"/>
      <c r="D145" s="83" t="s">
        <v>368</v>
      </c>
      <c r="E145" s="83" t="s">
        <v>468</v>
      </c>
      <c r="F145" s="83" t="s">
        <v>438</v>
      </c>
      <c r="G145" s="83"/>
      <c r="H145" s="102" t="n">
        <f aca="false">H148+H147</f>
        <v>981250</v>
      </c>
      <c r="I145" s="68"/>
      <c r="J145" s="68"/>
      <c r="K145" s="68"/>
      <c r="L145" s="68"/>
      <c r="M145" s="68"/>
      <c r="N145" s="68"/>
    </row>
    <row r="146" customFormat="false" ht="31.5" hidden="false" customHeight="false" outlineLevel="0" collapsed="false">
      <c r="A146" s="1"/>
      <c r="B146" s="23" t="s">
        <v>375</v>
      </c>
      <c r="C146" s="23"/>
      <c r="D146" s="83" t="s">
        <v>368</v>
      </c>
      <c r="E146" s="83" t="s">
        <v>468</v>
      </c>
      <c r="F146" s="83" t="s">
        <v>546</v>
      </c>
      <c r="G146" s="83"/>
      <c r="H146" s="102" t="n">
        <f aca="false">H147</f>
        <v>32550</v>
      </c>
      <c r="I146" s="68"/>
      <c r="J146" s="68"/>
      <c r="K146" s="68"/>
      <c r="L146" s="68"/>
      <c r="M146" s="68"/>
      <c r="N146" s="68"/>
    </row>
    <row r="147" customFormat="false" ht="15.75" hidden="false" customHeight="false" outlineLevel="0" collapsed="false">
      <c r="A147" s="1"/>
      <c r="B147" s="25"/>
      <c r="C147" s="25"/>
      <c r="D147" s="83" t="s">
        <v>543</v>
      </c>
      <c r="E147" s="83" t="s">
        <v>468</v>
      </c>
      <c r="F147" s="83" t="s">
        <v>546</v>
      </c>
      <c r="G147" s="83" t="s">
        <v>378</v>
      </c>
      <c r="H147" s="102" t="n">
        <v>32550</v>
      </c>
      <c r="I147" s="68"/>
      <c r="J147" s="68"/>
      <c r="K147" s="68"/>
      <c r="L147" s="68"/>
      <c r="M147" s="68"/>
      <c r="N147" s="68"/>
    </row>
    <row r="148" customFormat="false" ht="47.25" hidden="false" customHeight="false" outlineLevel="0" collapsed="false">
      <c r="A148" s="1"/>
      <c r="B148" s="87" t="s">
        <v>547</v>
      </c>
      <c r="C148" s="87"/>
      <c r="D148" s="83" t="s">
        <v>368</v>
      </c>
      <c r="E148" s="83" t="s">
        <v>468</v>
      </c>
      <c r="F148" s="13" t="s">
        <v>548</v>
      </c>
      <c r="G148" s="83"/>
      <c r="H148" s="102" t="n">
        <f aca="false">H149+H150</f>
        <v>948700</v>
      </c>
      <c r="I148" s="68"/>
      <c r="J148" s="68"/>
      <c r="K148" s="68"/>
      <c r="L148" s="68"/>
      <c r="M148" s="68"/>
      <c r="N148" s="68"/>
    </row>
    <row r="149" customFormat="false" ht="63" hidden="false" customHeight="false" outlineLevel="0" collapsed="false">
      <c r="A149" s="1"/>
      <c r="B149" s="23" t="s">
        <v>377</v>
      </c>
      <c r="C149" s="23"/>
      <c r="D149" s="83" t="s">
        <v>543</v>
      </c>
      <c r="E149" s="83" t="s">
        <v>468</v>
      </c>
      <c r="F149" s="13" t="s">
        <v>548</v>
      </c>
      <c r="G149" s="83" t="s">
        <v>378</v>
      </c>
      <c r="H149" s="102" t="n">
        <v>940010</v>
      </c>
      <c r="I149" s="68"/>
      <c r="J149" s="68"/>
      <c r="K149" s="68"/>
      <c r="L149" s="68"/>
      <c r="M149" s="68"/>
      <c r="N149" s="68"/>
    </row>
    <row r="150" customFormat="false" ht="31.5" hidden="false" customHeight="false" outlineLevel="0" collapsed="false">
      <c r="A150" s="1"/>
      <c r="B150" s="87" t="s">
        <v>388</v>
      </c>
      <c r="C150" s="87"/>
      <c r="D150" s="83" t="s">
        <v>368</v>
      </c>
      <c r="E150" s="83" t="s">
        <v>468</v>
      </c>
      <c r="F150" s="13" t="s">
        <v>548</v>
      </c>
      <c r="G150" s="83" t="s">
        <v>389</v>
      </c>
      <c r="H150" s="102" t="n">
        <v>8690</v>
      </c>
      <c r="I150" s="68"/>
      <c r="J150" s="68"/>
      <c r="K150" s="68"/>
      <c r="L150" s="68"/>
      <c r="M150" s="68"/>
      <c r="N150" s="68"/>
    </row>
    <row r="151" s="3" customFormat="true" ht="31.5" hidden="false" customHeight="false" outlineLevel="0" collapsed="false">
      <c r="A151" s="1"/>
      <c r="B151" s="20" t="s">
        <v>549</v>
      </c>
      <c r="C151" s="20"/>
      <c r="D151" s="76" t="s">
        <v>382</v>
      </c>
      <c r="E151" s="76"/>
      <c r="F151" s="91"/>
      <c r="G151" s="83"/>
      <c r="H151" s="78" t="n">
        <f aca="false">H152</f>
        <v>5390378.52</v>
      </c>
      <c r="I151" s="68"/>
      <c r="J151" s="68"/>
      <c r="K151" s="68"/>
      <c r="L151" s="68"/>
      <c r="M151" s="68"/>
      <c r="N151" s="68"/>
    </row>
    <row r="152" s="3" customFormat="true" ht="47.25" hidden="false" customHeight="false" outlineLevel="0" collapsed="false">
      <c r="A152" s="1"/>
      <c r="B152" s="20" t="s">
        <v>550</v>
      </c>
      <c r="C152" s="20"/>
      <c r="D152" s="76" t="s">
        <v>382</v>
      </c>
      <c r="E152" s="76" t="s">
        <v>551</v>
      </c>
      <c r="F152" s="91"/>
      <c r="G152" s="76"/>
      <c r="H152" s="78" t="n">
        <f aca="false">H153</f>
        <v>5390378.52</v>
      </c>
      <c r="I152" s="68"/>
      <c r="J152" s="68"/>
      <c r="K152" s="68"/>
      <c r="L152" s="68"/>
      <c r="M152" s="68"/>
      <c r="N152" s="68"/>
    </row>
    <row r="153" s="3" customFormat="true" ht="63" hidden="false" customHeight="false" outlineLevel="0" collapsed="false">
      <c r="A153" s="1"/>
      <c r="B153" s="34" t="s">
        <v>552</v>
      </c>
      <c r="C153" s="34"/>
      <c r="D153" s="76" t="s">
        <v>382</v>
      </c>
      <c r="E153" s="76" t="s">
        <v>551</v>
      </c>
      <c r="F153" s="91" t="s">
        <v>553</v>
      </c>
      <c r="G153" s="76"/>
      <c r="H153" s="78" t="n">
        <f aca="false">H154</f>
        <v>5390378.52</v>
      </c>
      <c r="I153" s="68"/>
      <c r="J153" s="68"/>
      <c r="K153" s="68"/>
      <c r="L153" s="68"/>
      <c r="M153" s="68"/>
      <c r="N153" s="68"/>
    </row>
    <row r="154" s="3" customFormat="true" ht="110.25" hidden="false" customHeight="false" outlineLevel="0" collapsed="false">
      <c r="A154" s="1"/>
      <c r="B154" s="35" t="s">
        <v>554</v>
      </c>
      <c r="C154" s="35"/>
      <c r="D154" s="83" t="s">
        <v>382</v>
      </c>
      <c r="E154" s="83" t="s">
        <v>551</v>
      </c>
      <c r="F154" s="88" t="s">
        <v>555</v>
      </c>
      <c r="G154" s="83"/>
      <c r="H154" s="86" t="n">
        <f aca="false">H155</f>
        <v>5390378.52</v>
      </c>
      <c r="I154" s="68"/>
      <c r="J154" s="68"/>
      <c r="K154" s="68"/>
      <c r="L154" s="68"/>
      <c r="M154" s="68"/>
      <c r="N154" s="68"/>
    </row>
    <row r="155" customFormat="false" ht="47.25" hidden="false" customHeight="false" outlineLevel="0" collapsed="false">
      <c r="A155" s="1"/>
      <c r="B155" s="35" t="s">
        <v>556</v>
      </c>
      <c r="C155" s="35"/>
      <c r="D155" s="83" t="s">
        <v>382</v>
      </c>
      <c r="E155" s="83" t="s">
        <v>551</v>
      </c>
      <c r="F155" s="88" t="s">
        <v>557</v>
      </c>
      <c r="G155" s="83"/>
      <c r="H155" s="86" t="n">
        <f aca="false">H160+H156+H158</f>
        <v>5390378.52</v>
      </c>
      <c r="I155" s="68"/>
      <c r="J155" s="68"/>
      <c r="K155" s="68"/>
      <c r="L155" s="68"/>
      <c r="M155" s="68"/>
      <c r="N155" s="68"/>
    </row>
    <row r="156" customFormat="false" ht="78.75" hidden="false" customHeight="false" outlineLevel="0" collapsed="false">
      <c r="A156" s="1"/>
      <c r="B156" s="35" t="s">
        <v>558</v>
      </c>
      <c r="C156" s="35"/>
      <c r="D156" s="83" t="s">
        <v>382</v>
      </c>
      <c r="E156" s="83" t="s">
        <v>551</v>
      </c>
      <c r="F156" s="88" t="s">
        <v>559</v>
      </c>
      <c r="G156" s="83"/>
      <c r="H156" s="86" t="n">
        <f aca="false">H157</f>
        <v>31872</v>
      </c>
      <c r="I156" s="68"/>
      <c r="J156" s="68"/>
      <c r="K156" s="68"/>
      <c r="L156" s="68"/>
      <c r="M156" s="68"/>
      <c r="N156" s="68"/>
    </row>
    <row r="157" customFormat="false" ht="31.5" hidden="false" customHeight="false" outlineLevel="0" collapsed="false">
      <c r="A157" s="1"/>
      <c r="B157" s="87" t="s">
        <v>388</v>
      </c>
      <c r="C157" s="87"/>
      <c r="D157" s="83" t="s">
        <v>382</v>
      </c>
      <c r="E157" s="83" t="s">
        <v>551</v>
      </c>
      <c r="F157" s="88" t="s">
        <v>559</v>
      </c>
      <c r="G157" s="83" t="s">
        <v>389</v>
      </c>
      <c r="H157" s="86" t="n">
        <v>31872</v>
      </c>
      <c r="I157" s="68"/>
      <c r="J157" s="68"/>
      <c r="K157" s="68"/>
      <c r="L157" s="68"/>
      <c r="M157" s="68"/>
      <c r="N157" s="68"/>
    </row>
    <row r="158" customFormat="false" ht="22.5" hidden="false" customHeight="true" outlineLevel="0" collapsed="false">
      <c r="A158" s="1"/>
      <c r="B158" s="35" t="s">
        <v>560</v>
      </c>
      <c r="C158" s="35"/>
      <c r="D158" s="83" t="s">
        <v>382</v>
      </c>
      <c r="E158" s="83" t="s">
        <v>551</v>
      </c>
      <c r="F158" s="88" t="s">
        <v>561</v>
      </c>
      <c r="G158" s="83"/>
      <c r="H158" s="86" t="n">
        <f aca="false">H159</f>
        <v>1733056</v>
      </c>
      <c r="I158" s="68"/>
      <c r="J158" s="68"/>
      <c r="K158" s="68"/>
      <c r="L158" s="68"/>
      <c r="M158" s="68"/>
      <c r="N158" s="68"/>
    </row>
    <row r="159" customFormat="false" ht="47.25" hidden="false" customHeight="false" outlineLevel="0" collapsed="false">
      <c r="A159" s="1"/>
      <c r="B159" s="87" t="s">
        <v>388</v>
      </c>
      <c r="C159" s="87"/>
      <c r="D159" s="83" t="s">
        <v>382</v>
      </c>
      <c r="E159" s="83" t="s">
        <v>551</v>
      </c>
      <c r="F159" s="88" t="s">
        <v>561</v>
      </c>
      <c r="G159" s="83" t="s">
        <v>389</v>
      </c>
      <c r="H159" s="86" t="n">
        <v>1733056</v>
      </c>
      <c r="I159" s="68"/>
      <c r="J159" s="68"/>
      <c r="K159" s="68"/>
      <c r="L159" s="68"/>
      <c r="M159" s="68"/>
      <c r="N159" s="68"/>
    </row>
    <row r="160" customFormat="false" ht="47.25" hidden="false" customHeight="false" outlineLevel="0" collapsed="false">
      <c r="A160" s="1"/>
      <c r="B160" s="35" t="s">
        <v>562</v>
      </c>
      <c r="C160" s="35"/>
      <c r="D160" s="83" t="s">
        <v>382</v>
      </c>
      <c r="E160" s="83" t="s">
        <v>551</v>
      </c>
      <c r="F160" s="88" t="s">
        <v>563</v>
      </c>
      <c r="G160" s="83"/>
      <c r="H160" s="86" t="n">
        <f aca="false">H161</f>
        <v>3625450.52</v>
      </c>
      <c r="I160" s="68"/>
      <c r="J160" s="68"/>
      <c r="K160" s="68"/>
      <c r="L160" s="68"/>
      <c r="M160" s="68"/>
      <c r="N160" s="68"/>
    </row>
    <row r="161" customFormat="false" ht="31.5" hidden="false" customHeight="false" outlineLevel="0" collapsed="false">
      <c r="A161" s="1"/>
      <c r="B161" s="87" t="s">
        <v>388</v>
      </c>
      <c r="C161" s="87"/>
      <c r="D161" s="83" t="s">
        <v>382</v>
      </c>
      <c r="E161" s="83" t="s">
        <v>551</v>
      </c>
      <c r="F161" s="88" t="s">
        <v>563</v>
      </c>
      <c r="G161" s="83" t="s">
        <v>389</v>
      </c>
      <c r="H161" s="86" t="n">
        <v>3625450.52</v>
      </c>
      <c r="J161" s="68"/>
      <c r="K161" s="68"/>
      <c r="L161" s="68"/>
      <c r="M161" s="68"/>
      <c r="N161" s="68"/>
    </row>
    <row r="162" customFormat="false" ht="15.75" hidden="false" customHeight="false" outlineLevel="0" collapsed="false">
      <c r="A162" s="1"/>
      <c r="B162" s="20" t="s">
        <v>564</v>
      </c>
      <c r="C162" s="20"/>
      <c r="D162" s="76" t="s">
        <v>393</v>
      </c>
      <c r="E162" s="76"/>
      <c r="F162" s="91"/>
      <c r="G162" s="76"/>
      <c r="H162" s="78" t="n">
        <f aca="false">H163+H171</f>
        <v>19238111.06</v>
      </c>
      <c r="I162" s="68"/>
      <c r="J162" s="68"/>
      <c r="K162" s="68"/>
      <c r="L162" s="68"/>
      <c r="M162" s="68"/>
      <c r="N162" s="68"/>
    </row>
    <row r="163" customFormat="false" ht="15.75" hidden="false" customHeight="false" outlineLevel="0" collapsed="false">
      <c r="A163" s="1"/>
      <c r="B163" s="20" t="s">
        <v>565</v>
      </c>
      <c r="C163" s="20"/>
      <c r="D163" s="76" t="s">
        <v>393</v>
      </c>
      <c r="E163" s="76" t="s">
        <v>566</v>
      </c>
      <c r="F163" s="91"/>
      <c r="G163" s="76"/>
      <c r="H163" s="78" t="n">
        <f aca="false">H164</f>
        <v>16685471.06</v>
      </c>
      <c r="I163" s="68"/>
      <c r="J163" s="68"/>
      <c r="K163" s="68"/>
      <c r="L163" s="68"/>
      <c r="M163" s="68"/>
      <c r="N163" s="68"/>
    </row>
    <row r="164" customFormat="false" ht="63" hidden="false" customHeight="false" outlineLevel="0" collapsed="false">
      <c r="A164" s="1"/>
      <c r="B164" s="20" t="s">
        <v>493</v>
      </c>
      <c r="C164" s="20"/>
      <c r="D164" s="76" t="s">
        <v>393</v>
      </c>
      <c r="E164" s="76" t="s">
        <v>567</v>
      </c>
      <c r="F164" s="91" t="s">
        <v>494</v>
      </c>
      <c r="G164" s="76"/>
      <c r="H164" s="78" t="n">
        <f aca="false">H165</f>
        <v>16685471.06</v>
      </c>
      <c r="I164" s="68"/>
      <c r="J164" s="68"/>
      <c r="K164" s="68"/>
      <c r="L164" s="68"/>
      <c r="M164" s="68"/>
      <c r="N164" s="68"/>
    </row>
    <row r="165" customFormat="false" ht="78.75" hidden="false" customHeight="false" outlineLevel="0" collapsed="false">
      <c r="A165" s="1"/>
      <c r="B165" s="23" t="s">
        <v>568</v>
      </c>
      <c r="C165" s="23"/>
      <c r="D165" s="83" t="s">
        <v>393</v>
      </c>
      <c r="E165" s="83" t="s">
        <v>566</v>
      </c>
      <c r="F165" s="88" t="s">
        <v>569</v>
      </c>
      <c r="G165" s="83"/>
      <c r="H165" s="86" t="n">
        <f aca="false">H166</f>
        <v>16685471.06</v>
      </c>
      <c r="I165" s="68"/>
      <c r="J165" s="68"/>
      <c r="K165" s="68"/>
      <c r="L165" s="68"/>
      <c r="M165" s="68"/>
      <c r="N165" s="68"/>
    </row>
    <row r="166" customFormat="false" ht="31.5" hidden="false" customHeight="false" outlineLevel="0" collapsed="false">
      <c r="A166" s="1"/>
      <c r="B166" s="23" t="s">
        <v>570</v>
      </c>
      <c r="C166" s="23"/>
      <c r="D166" s="83" t="s">
        <v>393</v>
      </c>
      <c r="E166" s="83" t="s">
        <v>566</v>
      </c>
      <c r="F166" s="88" t="s">
        <v>571</v>
      </c>
      <c r="G166" s="83"/>
      <c r="H166" s="86" t="n">
        <f aca="false">H169+H167</f>
        <v>16685471.06</v>
      </c>
      <c r="I166" s="68"/>
      <c r="J166" s="68"/>
      <c r="K166" s="68"/>
      <c r="L166" s="68"/>
      <c r="M166" s="68"/>
      <c r="N166" s="68"/>
    </row>
    <row r="167" customFormat="false" ht="31.5" hidden="false" customHeight="false" outlineLevel="0" collapsed="false">
      <c r="A167" s="1"/>
      <c r="B167" s="23" t="s">
        <v>572</v>
      </c>
      <c r="C167" s="23"/>
      <c r="D167" s="83" t="s">
        <v>393</v>
      </c>
      <c r="E167" s="83" t="s">
        <v>566</v>
      </c>
      <c r="F167" s="88" t="s">
        <v>573</v>
      </c>
      <c r="G167" s="83"/>
      <c r="H167" s="86" t="n">
        <f aca="false">H168</f>
        <v>2261000</v>
      </c>
      <c r="I167" s="68"/>
      <c r="J167" s="68"/>
      <c r="K167" s="68"/>
      <c r="L167" s="68"/>
      <c r="M167" s="68"/>
      <c r="N167" s="68"/>
    </row>
    <row r="168" customFormat="false" ht="31.5" hidden="false" customHeight="false" outlineLevel="0" collapsed="false">
      <c r="A168" s="1"/>
      <c r="B168" s="87" t="s">
        <v>388</v>
      </c>
      <c r="C168" s="87"/>
      <c r="D168" s="83" t="s">
        <v>393</v>
      </c>
      <c r="E168" s="83" t="s">
        <v>566</v>
      </c>
      <c r="F168" s="88" t="s">
        <v>573</v>
      </c>
      <c r="G168" s="83" t="s">
        <v>389</v>
      </c>
      <c r="H168" s="86" t="n">
        <v>2261000</v>
      </c>
      <c r="I168" s="68"/>
      <c r="J168" s="68"/>
      <c r="K168" s="68"/>
      <c r="L168" s="68"/>
      <c r="M168" s="68"/>
      <c r="N168" s="68"/>
    </row>
    <row r="169" customFormat="false" ht="31.5" hidden="false" customHeight="false" outlineLevel="0" collapsed="false">
      <c r="A169" s="1"/>
      <c r="B169" s="87" t="s">
        <v>574</v>
      </c>
      <c r="C169" s="87"/>
      <c r="D169" s="83" t="s">
        <v>393</v>
      </c>
      <c r="E169" s="83" t="s">
        <v>566</v>
      </c>
      <c r="F169" s="88" t="s">
        <v>575</v>
      </c>
      <c r="G169" s="83"/>
      <c r="H169" s="86" t="n">
        <f aca="false">H170</f>
        <v>14424471.06</v>
      </c>
      <c r="I169" s="68"/>
      <c r="J169" s="68"/>
      <c r="K169" s="68"/>
      <c r="L169" s="68"/>
      <c r="M169" s="68"/>
      <c r="N169" s="68"/>
    </row>
    <row r="170" customFormat="false" ht="31.5" hidden="false" customHeight="false" outlineLevel="0" collapsed="false">
      <c r="A170" s="1"/>
      <c r="B170" s="87" t="s">
        <v>388</v>
      </c>
      <c r="C170" s="87"/>
      <c r="D170" s="83" t="s">
        <v>393</v>
      </c>
      <c r="E170" s="83" t="s">
        <v>566</v>
      </c>
      <c r="F170" s="88" t="s">
        <v>575</v>
      </c>
      <c r="G170" s="83" t="s">
        <v>389</v>
      </c>
      <c r="H170" s="86" t="n">
        <v>14424471.06</v>
      </c>
      <c r="I170" s="68"/>
      <c r="J170" s="68"/>
      <c r="K170" s="68"/>
      <c r="L170" s="68"/>
      <c r="M170" s="68"/>
      <c r="N170" s="68"/>
    </row>
    <row r="171" customFormat="false" ht="15.75" hidden="false" customHeight="false" outlineLevel="0" collapsed="false">
      <c r="A171" s="1"/>
      <c r="B171" s="20" t="s">
        <v>576</v>
      </c>
      <c r="C171" s="20"/>
      <c r="D171" s="76" t="s">
        <v>393</v>
      </c>
      <c r="E171" s="76" t="s">
        <v>577</v>
      </c>
      <c r="F171" s="88"/>
      <c r="G171" s="83"/>
      <c r="H171" s="78" t="n">
        <f aca="false">H172</f>
        <v>2552640</v>
      </c>
      <c r="I171" s="68"/>
      <c r="J171" s="68"/>
      <c r="K171" s="68"/>
      <c r="L171" s="68"/>
      <c r="M171" s="68"/>
      <c r="N171" s="68"/>
    </row>
    <row r="172" customFormat="false" ht="47.25" hidden="false" customHeight="false" outlineLevel="0" collapsed="false">
      <c r="A172" s="1"/>
      <c r="B172" s="90" t="s">
        <v>578</v>
      </c>
      <c r="C172" s="90"/>
      <c r="D172" s="76" t="s">
        <v>393</v>
      </c>
      <c r="E172" s="76" t="s">
        <v>577</v>
      </c>
      <c r="F172" s="91" t="s">
        <v>579</v>
      </c>
      <c r="G172" s="83"/>
      <c r="H172" s="78" t="n">
        <f aca="false">H173</f>
        <v>2552640</v>
      </c>
      <c r="I172" s="68"/>
      <c r="J172" s="68"/>
      <c r="K172" s="68"/>
      <c r="L172" s="68"/>
      <c r="M172" s="68"/>
      <c r="N172" s="68"/>
    </row>
    <row r="173" customFormat="false" ht="94.5" hidden="false" customHeight="false" outlineLevel="0" collapsed="false">
      <c r="A173" s="1"/>
      <c r="B173" s="87" t="s">
        <v>580</v>
      </c>
      <c r="C173" s="87"/>
      <c r="D173" s="83" t="s">
        <v>393</v>
      </c>
      <c r="E173" s="83" t="s">
        <v>577</v>
      </c>
      <c r="F173" s="88" t="s">
        <v>581</v>
      </c>
      <c r="G173" s="83"/>
      <c r="H173" s="86" t="n">
        <f aca="false">H174</f>
        <v>2552640</v>
      </c>
      <c r="I173" s="68"/>
      <c r="J173" s="68"/>
      <c r="K173" s="68"/>
      <c r="L173" s="68"/>
      <c r="M173" s="68"/>
      <c r="N173" s="68"/>
    </row>
    <row r="174" customFormat="false" ht="36" hidden="false" customHeight="true" outlineLevel="0" collapsed="false">
      <c r="A174" s="1"/>
      <c r="B174" s="87" t="s">
        <v>582</v>
      </c>
      <c r="C174" s="87"/>
      <c r="D174" s="83" t="s">
        <v>393</v>
      </c>
      <c r="E174" s="83" t="s">
        <v>577</v>
      </c>
      <c r="F174" s="88" t="s">
        <v>583</v>
      </c>
      <c r="G174" s="83"/>
      <c r="H174" s="86" t="n">
        <f aca="false">H175+H177+H179+H181</f>
        <v>2552640</v>
      </c>
      <c r="I174" s="68"/>
      <c r="J174" s="68"/>
      <c r="K174" s="68"/>
      <c r="L174" s="68"/>
      <c r="M174" s="68"/>
      <c r="N174" s="68"/>
    </row>
    <row r="175" customFormat="false" ht="47.25" hidden="false" customHeight="false" outlineLevel="0" collapsed="false">
      <c r="A175" s="1"/>
      <c r="B175" s="87" t="s">
        <v>584</v>
      </c>
      <c r="C175" s="87"/>
      <c r="D175" s="83" t="s">
        <v>393</v>
      </c>
      <c r="E175" s="83" t="s">
        <v>577</v>
      </c>
      <c r="F175" s="88" t="s">
        <v>585</v>
      </c>
      <c r="G175" s="83"/>
      <c r="H175" s="86" t="n">
        <f aca="false">H176</f>
        <v>299284</v>
      </c>
      <c r="I175" s="68"/>
      <c r="J175" s="68"/>
      <c r="K175" s="68"/>
      <c r="L175" s="68"/>
      <c r="M175" s="68"/>
      <c r="N175" s="68"/>
    </row>
    <row r="176" customFormat="false" ht="31.5" hidden="false" customHeight="false" outlineLevel="0" collapsed="false">
      <c r="A176" s="1"/>
      <c r="B176" s="87" t="s">
        <v>388</v>
      </c>
      <c r="C176" s="87"/>
      <c r="D176" s="83" t="s">
        <v>393</v>
      </c>
      <c r="E176" s="83" t="s">
        <v>577</v>
      </c>
      <c r="F176" s="88" t="s">
        <v>585</v>
      </c>
      <c r="G176" s="83" t="s">
        <v>389</v>
      </c>
      <c r="H176" s="86" t="n">
        <v>299284</v>
      </c>
      <c r="I176" s="68"/>
      <c r="J176" s="68"/>
      <c r="K176" s="68"/>
      <c r="L176" s="68"/>
      <c r="M176" s="68"/>
      <c r="N176" s="68"/>
    </row>
    <row r="177" customFormat="false" ht="63" hidden="false" customHeight="false" outlineLevel="0" collapsed="false">
      <c r="A177" s="1"/>
      <c r="B177" s="87" t="s">
        <v>586</v>
      </c>
      <c r="C177" s="87"/>
      <c r="D177" s="83" t="s">
        <v>393</v>
      </c>
      <c r="E177" s="83" t="s">
        <v>577</v>
      </c>
      <c r="F177" s="88" t="s">
        <v>587</v>
      </c>
      <c r="G177" s="83"/>
      <c r="H177" s="86" t="n">
        <f aca="false">H178</f>
        <v>128264</v>
      </c>
      <c r="I177" s="68"/>
      <c r="J177" s="68"/>
      <c r="K177" s="68"/>
      <c r="L177" s="68"/>
      <c r="M177" s="68"/>
      <c r="N177" s="68"/>
    </row>
    <row r="178" customFormat="false" ht="31.5" hidden="false" customHeight="false" outlineLevel="0" collapsed="false">
      <c r="A178" s="1"/>
      <c r="B178" s="87" t="s">
        <v>388</v>
      </c>
      <c r="C178" s="87"/>
      <c r="D178" s="83" t="s">
        <v>393</v>
      </c>
      <c r="E178" s="83" t="s">
        <v>577</v>
      </c>
      <c r="F178" s="88" t="s">
        <v>587</v>
      </c>
      <c r="G178" s="83" t="s">
        <v>389</v>
      </c>
      <c r="H178" s="86" t="n">
        <v>128264</v>
      </c>
      <c r="I178" s="68"/>
      <c r="J178" s="68"/>
      <c r="K178" s="68"/>
      <c r="L178" s="68"/>
      <c r="M178" s="68"/>
      <c r="N178" s="68"/>
    </row>
    <row r="179" customFormat="false" ht="15.75" hidden="false" customHeight="false" outlineLevel="0" collapsed="false">
      <c r="A179" s="1"/>
      <c r="B179" s="87" t="s">
        <v>588</v>
      </c>
      <c r="C179" s="87"/>
      <c r="D179" s="83" t="s">
        <v>393</v>
      </c>
      <c r="E179" s="83" t="s">
        <v>577</v>
      </c>
      <c r="F179" s="88" t="s">
        <v>589</v>
      </c>
      <c r="G179" s="83"/>
      <c r="H179" s="86" t="n">
        <f aca="false">H180</f>
        <v>2005092</v>
      </c>
      <c r="I179" s="68"/>
      <c r="J179" s="68"/>
      <c r="K179" s="68"/>
      <c r="L179" s="68"/>
      <c r="M179" s="68"/>
      <c r="N179" s="68"/>
    </row>
    <row r="180" customFormat="false" ht="31.5" hidden="false" customHeight="false" outlineLevel="0" collapsed="false">
      <c r="A180" s="1"/>
      <c r="B180" s="87" t="s">
        <v>388</v>
      </c>
      <c r="C180" s="87"/>
      <c r="D180" s="83" t="s">
        <v>393</v>
      </c>
      <c r="E180" s="83" t="s">
        <v>577</v>
      </c>
      <c r="F180" s="88" t="s">
        <v>589</v>
      </c>
      <c r="G180" s="83" t="s">
        <v>389</v>
      </c>
      <c r="H180" s="86" t="n">
        <v>2005092</v>
      </c>
      <c r="I180" s="68"/>
      <c r="J180" s="68"/>
      <c r="K180" s="68"/>
      <c r="L180" s="68"/>
      <c r="M180" s="68"/>
      <c r="N180" s="68"/>
    </row>
    <row r="181" customFormat="false" ht="31.5" hidden="false" customHeight="false" outlineLevel="0" collapsed="false">
      <c r="A181" s="1"/>
      <c r="B181" s="87" t="s">
        <v>590</v>
      </c>
      <c r="C181" s="87"/>
      <c r="D181" s="83" t="s">
        <v>393</v>
      </c>
      <c r="E181" s="83" t="s">
        <v>577</v>
      </c>
      <c r="F181" s="88" t="s">
        <v>591</v>
      </c>
      <c r="G181" s="83"/>
      <c r="H181" s="86" t="n">
        <f aca="false">H182</f>
        <v>120000</v>
      </c>
      <c r="I181" s="68"/>
      <c r="J181" s="68"/>
      <c r="K181" s="68"/>
      <c r="L181" s="68"/>
      <c r="M181" s="68"/>
      <c r="N181" s="68"/>
    </row>
    <row r="182" customFormat="false" ht="31.5" hidden="false" customHeight="false" outlineLevel="0" collapsed="false">
      <c r="A182" s="1"/>
      <c r="B182" s="87" t="s">
        <v>388</v>
      </c>
      <c r="C182" s="87"/>
      <c r="D182" s="83" t="s">
        <v>393</v>
      </c>
      <c r="E182" s="83" t="s">
        <v>577</v>
      </c>
      <c r="F182" s="88" t="s">
        <v>591</v>
      </c>
      <c r="G182" s="83" t="s">
        <v>389</v>
      </c>
      <c r="H182" s="86" t="n">
        <v>120000</v>
      </c>
      <c r="I182" s="68"/>
      <c r="J182" s="68"/>
      <c r="K182" s="68"/>
      <c r="L182" s="68"/>
      <c r="M182" s="68"/>
      <c r="N182" s="68"/>
    </row>
    <row r="183" customFormat="false" ht="15.75" hidden="false" customHeight="false" outlineLevel="0" collapsed="false">
      <c r="A183" s="1"/>
      <c r="B183" s="90" t="s">
        <v>592</v>
      </c>
      <c r="C183" s="90"/>
      <c r="D183" s="76" t="s">
        <v>593</v>
      </c>
      <c r="E183" s="83"/>
      <c r="F183" s="88"/>
      <c r="G183" s="83"/>
      <c r="H183" s="78" t="n">
        <f aca="false">H190+H198+H184</f>
        <v>12220195.73</v>
      </c>
      <c r="I183" s="68"/>
      <c r="J183" s="68"/>
      <c r="K183" s="68"/>
      <c r="L183" s="68"/>
      <c r="M183" s="68"/>
      <c r="N183" s="68"/>
    </row>
    <row r="184" customFormat="false" ht="15.75" hidden="false" customHeight="false" outlineLevel="0" collapsed="false">
      <c r="A184" s="1"/>
      <c r="B184" s="90" t="s">
        <v>594</v>
      </c>
      <c r="C184" s="90"/>
      <c r="D184" s="76" t="s">
        <v>593</v>
      </c>
      <c r="E184" s="76" t="s">
        <v>368</v>
      </c>
      <c r="F184" s="88"/>
      <c r="G184" s="83"/>
      <c r="H184" s="78" t="n">
        <f aca="false">H185</f>
        <v>2866580.36</v>
      </c>
      <c r="I184" s="68"/>
      <c r="J184" s="68"/>
      <c r="K184" s="68"/>
      <c r="L184" s="68"/>
      <c r="M184" s="68"/>
      <c r="N184" s="68"/>
    </row>
    <row r="185" customFormat="false" ht="47.25" hidden="false" customHeight="false" outlineLevel="0" collapsed="false">
      <c r="A185" s="1"/>
      <c r="B185" s="90" t="s">
        <v>578</v>
      </c>
      <c r="C185" s="90"/>
      <c r="D185" s="83" t="s">
        <v>593</v>
      </c>
      <c r="E185" s="83" t="s">
        <v>368</v>
      </c>
      <c r="F185" s="88" t="s">
        <v>579</v>
      </c>
      <c r="G185" s="83"/>
      <c r="H185" s="86" t="n">
        <f aca="false">H186</f>
        <v>2866580.36</v>
      </c>
      <c r="I185" s="68"/>
      <c r="J185" s="68"/>
      <c r="K185" s="68"/>
      <c r="L185" s="68"/>
      <c r="M185" s="68"/>
      <c r="N185" s="68"/>
    </row>
    <row r="186" customFormat="false" ht="78.75" hidden="false" customHeight="false" outlineLevel="0" collapsed="false">
      <c r="A186" s="1"/>
      <c r="B186" s="87" t="s">
        <v>595</v>
      </c>
      <c r="C186" s="87"/>
      <c r="D186" s="83" t="s">
        <v>593</v>
      </c>
      <c r="E186" s="83" t="s">
        <v>368</v>
      </c>
      <c r="F186" s="88" t="s">
        <v>596</v>
      </c>
      <c r="G186" s="83"/>
      <c r="H186" s="86" t="n">
        <f aca="false">H187</f>
        <v>2866580.36</v>
      </c>
      <c r="I186" s="68"/>
      <c r="J186" s="68"/>
      <c r="K186" s="68"/>
      <c r="L186" s="68"/>
      <c r="M186" s="68"/>
      <c r="N186" s="68"/>
    </row>
    <row r="187" customFormat="false" ht="47.25" hidden="false" customHeight="false" outlineLevel="0" collapsed="false">
      <c r="A187" s="1"/>
      <c r="B187" s="87" t="s">
        <v>597</v>
      </c>
      <c r="C187" s="87"/>
      <c r="D187" s="83" t="s">
        <v>593</v>
      </c>
      <c r="E187" s="83" t="s">
        <v>368</v>
      </c>
      <c r="F187" s="88" t="s">
        <v>598</v>
      </c>
      <c r="G187" s="83"/>
      <c r="H187" s="86" t="n">
        <f aca="false">H188</f>
        <v>2866580.36</v>
      </c>
      <c r="I187" s="68"/>
      <c r="J187" s="68"/>
      <c r="K187" s="68"/>
      <c r="L187" s="68"/>
      <c r="M187" s="68"/>
      <c r="N187" s="68"/>
    </row>
    <row r="188" customFormat="false" ht="21" hidden="false" customHeight="true" outlineLevel="0" collapsed="false">
      <c r="A188" s="1"/>
      <c r="B188" s="87" t="s">
        <v>599</v>
      </c>
      <c r="C188" s="87"/>
      <c r="D188" s="83" t="s">
        <v>593</v>
      </c>
      <c r="E188" s="83" t="s">
        <v>368</v>
      </c>
      <c r="F188" s="88" t="s">
        <v>600</v>
      </c>
      <c r="G188" s="83"/>
      <c r="H188" s="86" t="n">
        <f aca="false">H189</f>
        <v>2866580.36</v>
      </c>
      <c r="I188" s="68"/>
      <c r="J188" s="68"/>
      <c r="K188" s="68"/>
      <c r="L188" s="68"/>
      <c r="M188" s="68"/>
      <c r="N188" s="68"/>
    </row>
    <row r="189" customFormat="false" ht="31.5" hidden="false" customHeight="false" outlineLevel="0" collapsed="false">
      <c r="A189" s="1"/>
      <c r="B189" s="35" t="s">
        <v>479</v>
      </c>
      <c r="C189" s="35"/>
      <c r="D189" s="83" t="s">
        <v>593</v>
      </c>
      <c r="E189" s="83" t="s">
        <v>368</v>
      </c>
      <c r="F189" s="88" t="s">
        <v>600</v>
      </c>
      <c r="G189" s="83" t="s">
        <v>480</v>
      </c>
      <c r="H189" s="86" t="n">
        <v>2866580.36</v>
      </c>
      <c r="I189" s="68"/>
      <c r="J189" s="68"/>
      <c r="K189" s="68"/>
      <c r="L189" s="68"/>
      <c r="M189" s="68"/>
      <c r="N189" s="68"/>
    </row>
    <row r="190" customFormat="false" ht="15.75" hidden="false" customHeight="false" outlineLevel="0" collapsed="false">
      <c r="A190" s="1"/>
      <c r="B190" s="90" t="s">
        <v>601</v>
      </c>
      <c r="C190" s="90"/>
      <c r="D190" s="76" t="s">
        <v>593</v>
      </c>
      <c r="E190" s="76" t="s">
        <v>370</v>
      </c>
      <c r="F190" s="91"/>
      <c r="G190" s="76"/>
      <c r="H190" s="78" t="n">
        <f aca="false">H191</f>
        <v>8308607.27</v>
      </c>
      <c r="I190" s="68"/>
      <c r="J190" s="68"/>
      <c r="K190" s="68"/>
      <c r="L190" s="68"/>
      <c r="M190" s="68"/>
      <c r="N190" s="68"/>
    </row>
    <row r="191" customFormat="false" ht="31.5" hidden="false" customHeight="false" outlineLevel="0" collapsed="false">
      <c r="A191" s="1"/>
      <c r="B191" s="90" t="s">
        <v>602</v>
      </c>
      <c r="C191" s="90"/>
      <c r="D191" s="76" t="s">
        <v>593</v>
      </c>
      <c r="E191" s="76" t="s">
        <v>370</v>
      </c>
      <c r="F191" s="91" t="s">
        <v>603</v>
      </c>
      <c r="G191" s="76"/>
      <c r="H191" s="78" t="n">
        <f aca="false">H192</f>
        <v>8308607.27</v>
      </c>
      <c r="I191" s="68"/>
      <c r="J191" s="68"/>
      <c r="K191" s="68"/>
      <c r="L191" s="68"/>
      <c r="M191" s="68"/>
      <c r="N191" s="68"/>
    </row>
    <row r="192" customFormat="false" ht="47.25" hidden="false" customHeight="false" outlineLevel="0" collapsed="false">
      <c r="A192" s="1"/>
      <c r="B192" s="87" t="s">
        <v>604</v>
      </c>
      <c r="C192" s="87"/>
      <c r="D192" s="83" t="s">
        <v>593</v>
      </c>
      <c r="E192" s="83" t="s">
        <v>370</v>
      </c>
      <c r="F192" s="88" t="s">
        <v>605</v>
      </c>
      <c r="G192" s="83"/>
      <c r="H192" s="86" t="n">
        <f aca="false">H193</f>
        <v>8308607.27</v>
      </c>
      <c r="I192" s="68"/>
      <c r="J192" s="68"/>
      <c r="K192" s="68"/>
      <c r="L192" s="68"/>
      <c r="M192" s="68"/>
      <c r="N192" s="68"/>
    </row>
    <row r="193" customFormat="false" ht="47.25" hidden="false" customHeight="false" outlineLevel="0" collapsed="false">
      <c r="A193" s="1"/>
      <c r="B193" s="87" t="s">
        <v>606</v>
      </c>
      <c r="C193" s="87"/>
      <c r="D193" s="83" t="s">
        <v>593</v>
      </c>
      <c r="E193" s="83" t="s">
        <v>370</v>
      </c>
      <c r="F193" s="88" t="s">
        <v>607</v>
      </c>
      <c r="G193" s="83"/>
      <c r="H193" s="86" t="n">
        <f aca="false">H194</f>
        <v>8308607.27</v>
      </c>
      <c r="I193" s="68"/>
      <c r="J193" s="68"/>
      <c r="K193" s="68"/>
      <c r="L193" s="68"/>
      <c r="M193" s="68"/>
      <c r="N193" s="68"/>
    </row>
    <row r="194" customFormat="false" ht="31.5" hidden="false" customHeight="false" outlineLevel="0" collapsed="false">
      <c r="A194" s="1"/>
      <c r="B194" s="87" t="s">
        <v>608</v>
      </c>
      <c r="C194" s="87"/>
      <c r="D194" s="83" t="s">
        <v>593</v>
      </c>
      <c r="E194" s="83" t="s">
        <v>370</v>
      </c>
      <c r="F194" s="88" t="s">
        <v>609</v>
      </c>
      <c r="G194" s="83"/>
      <c r="H194" s="86" t="n">
        <f aca="false">H195+H196</f>
        <v>8308607.27</v>
      </c>
      <c r="I194" s="68"/>
      <c r="J194" s="68"/>
      <c r="K194" s="68"/>
      <c r="L194" s="68"/>
      <c r="M194" s="68"/>
      <c r="N194" s="68"/>
    </row>
    <row r="195" customFormat="false" ht="31.5" hidden="false" customHeight="false" outlineLevel="0" collapsed="false">
      <c r="A195" s="1"/>
      <c r="B195" s="87" t="s">
        <v>388</v>
      </c>
      <c r="C195" s="87"/>
      <c r="D195" s="83" t="s">
        <v>610</v>
      </c>
      <c r="E195" s="83" t="s">
        <v>370</v>
      </c>
      <c r="F195" s="88" t="s">
        <v>609</v>
      </c>
      <c r="G195" s="83" t="s">
        <v>389</v>
      </c>
      <c r="H195" s="86" t="n">
        <v>6665807.27</v>
      </c>
      <c r="J195" s="68"/>
      <c r="K195" s="68"/>
      <c r="L195" s="68"/>
      <c r="M195" s="68"/>
      <c r="N195" s="68"/>
    </row>
    <row r="196" customFormat="false" ht="15.75" hidden="false" customHeight="false" outlineLevel="0" collapsed="false">
      <c r="A196" s="1"/>
      <c r="B196" s="87" t="s">
        <v>611</v>
      </c>
      <c r="C196" s="87"/>
      <c r="D196" s="83" t="s">
        <v>593</v>
      </c>
      <c r="E196" s="83" t="s">
        <v>370</v>
      </c>
      <c r="F196" s="88" t="s">
        <v>612</v>
      </c>
      <c r="G196" s="83"/>
      <c r="H196" s="86" t="n">
        <f aca="false">H197</f>
        <v>1642800</v>
      </c>
      <c r="I196" s="68"/>
      <c r="J196" s="68"/>
      <c r="K196" s="68"/>
      <c r="L196" s="68"/>
      <c r="M196" s="68"/>
      <c r="N196" s="68"/>
    </row>
    <row r="197" customFormat="false" ht="31.5" hidden="false" customHeight="false" outlineLevel="0" collapsed="false">
      <c r="A197" s="1"/>
      <c r="B197" s="87" t="s">
        <v>388</v>
      </c>
      <c r="C197" s="87"/>
      <c r="D197" s="83" t="s">
        <v>593</v>
      </c>
      <c r="E197" s="83" t="s">
        <v>370</v>
      </c>
      <c r="F197" s="88" t="s">
        <v>612</v>
      </c>
      <c r="G197" s="83" t="s">
        <v>389</v>
      </c>
      <c r="H197" s="86" t="n">
        <v>1642800</v>
      </c>
      <c r="I197" s="68"/>
      <c r="J197" s="68"/>
      <c r="K197" s="68"/>
      <c r="L197" s="68"/>
      <c r="M197" s="68"/>
      <c r="N197" s="68"/>
    </row>
    <row r="198" customFormat="false" ht="15.75" hidden="false" customHeight="false" outlineLevel="0" collapsed="false">
      <c r="A198" s="1"/>
      <c r="B198" s="90" t="s">
        <v>613</v>
      </c>
      <c r="C198" s="90"/>
      <c r="D198" s="76" t="s">
        <v>593</v>
      </c>
      <c r="E198" s="76" t="s">
        <v>382</v>
      </c>
      <c r="F198" s="91"/>
      <c r="G198" s="76"/>
      <c r="H198" s="78" t="n">
        <f aca="false">H199</f>
        <v>1045008.1</v>
      </c>
      <c r="I198" s="103"/>
      <c r="J198" s="1"/>
      <c r="K198" s="1"/>
      <c r="L198" s="1"/>
      <c r="M198" s="1"/>
      <c r="N198" s="68"/>
    </row>
    <row r="199" customFormat="false" ht="47.25" hidden="false" customHeight="false" outlineLevel="0" collapsed="false">
      <c r="A199" s="1"/>
      <c r="B199" s="90" t="s">
        <v>578</v>
      </c>
      <c r="C199" s="90"/>
      <c r="D199" s="76" t="s">
        <v>593</v>
      </c>
      <c r="E199" s="76" t="s">
        <v>382</v>
      </c>
      <c r="F199" s="91" t="s">
        <v>579</v>
      </c>
      <c r="G199" s="76"/>
      <c r="H199" s="78" t="n">
        <f aca="false">H200</f>
        <v>1045008.1</v>
      </c>
      <c r="I199" s="104"/>
      <c r="J199" s="68"/>
      <c r="K199" s="68"/>
      <c r="L199" s="68"/>
      <c r="M199" s="68"/>
      <c r="N199" s="68"/>
    </row>
    <row r="200" customFormat="false" ht="78.75" hidden="false" customHeight="false" outlineLevel="0" collapsed="false">
      <c r="A200" s="1"/>
      <c r="B200" s="87" t="s">
        <v>595</v>
      </c>
      <c r="C200" s="87"/>
      <c r="D200" s="83" t="s">
        <v>593</v>
      </c>
      <c r="E200" s="83" t="s">
        <v>382</v>
      </c>
      <c r="F200" s="88" t="s">
        <v>596</v>
      </c>
      <c r="G200" s="83"/>
      <c r="H200" s="86" t="n">
        <f aca="false">H201</f>
        <v>1045008.1</v>
      </c>
      <c r="I200" s="68"/>
      <c r="J200" s="68"/>
      <c r="K200" s="68"/>
      <c r="L200" s="68"/>
      <c r="M200" s="68"/>
      <c r="N200" s="68"/>
    </row>
    <row r="201" customFormat="false" ht="63" hidden="false" customHeight="false" outlineLevel="0" collapsed="false">
      <c r="A201" s="1"/>
      <c r="B201" s="87" t="s">
        <v>614</v>
      </c>
      <c r="C201" s="87"/>
      <c r="D201" s="83" t="s">
        <v>593</v>
      </c>
      <c r="E201" s="83" t="s">
        <v>382</v>
      </c>
      <c r="F201" s="88" t="s">
        <v>598</v>
      </c>
      <c r="G201" s="83"/>
      <c r="H201" s="86" t="n">
        <f aca="false">H202</f>
        <v>1045008.1</v>
      </c>
      <c r="I201" s="104"/>
      <c r="J201" s="68"/>
      <c r="K201" s="68"/>
      <c r="L201" s="68"/>
      <c r="M201" s="68"/>
      <c r="N201" s="68"/>
    </row>
    <row r="202" customFormat="false" ht="15.75" hidden="false" customHeight="false" outlineLevel="0" collapsed="false">
      <c r="A202" s="1"/>
      <c r="B202" s="87" t="s">
        <v>599</v>
      </c>
      <c r="C202" s="87"/>
      <c r="D202" s="83" t="s">
        <v>593</v>
      </c>
      <c r="E202" s="83" t="s">
        <v>382</v>
      </c>
      <c r="F202" s="88" t="s">
        <v>600</v>
      </c>
      <c r="G202" s="83"/>
      <c r="H202" s="86" t="n">
        <f aca="false">H203</f>
        <v>1045008.1</v>
      </c>
      <c r="I202" s="104"/>
      <c r="J202" s="68"/>
      <c r="K202" s="68"/>
      <c r="L202" s="68"/>
      <c r="M202" s="68"/>
      <c r="N202" s="68"/>
    </row>
    <row r="203" customFormat="false" ht="31.5" hidden="false" customHeight="false" outlineLevel="0" collapsed="false">
      <c r="A203" s="1"/>
      <c r="B203" s="87" t="s">
        <v>388</v>
      </c>
      <c r="C203" s="87"/>
      <c r="D203" s="83" t="s">
        <v>610</v>
      </c>
      <c r="E203" s="83" t="s">
        <v>382</v>
      </c>
      <c r="F203" s="88" t="s">
        <v>600</v>
      </c>
      <c r="G203" s="83" t="s">
        <v>389</v>
      </c>
      <c r="H203" s="86" t="n">
        <v>1045008.1</v>
      </c>
      <c r="I203" s="104"/>
      <c r="J203" s="68"/>
      <c r="K203" s="68"/>
      <c r="L203" s="68"/>
      <c r="M203" s="68"/>
      <c r="N203" s="68"/>
    </row>
    <row r="204" customFormat="false" ht="15.75" hidden="false" customHeight="false" outlineLevel="0" collapsed="false">
      <c r="A204" s="1"/>
      <c r="B204" s="20" t="s">
        <v>615</v>
      </c>
      <c r="C204" s="20"/>
      <c r="D204" s="76" t="s">
        <v>462</v>
      </c>
      <c r="E204" s="76"/>
      <c r="F204" s="88"/>
      <c r="G204" s="83"/>
      <c r="H204" s="78" t="n">
        <f aca="false">H205+H220+H296+H320+H337</f>
        <v>454222950.59</v>
      </c>
      <c r="I204" s="68"/>
      <c r="J204" s="68"/>
      <c r="K204" s="68"/>
      <c r="L204" s="68"/>
      <c r="M204" s="68"/>
      <c r="N204" s="68"/>
    </row>
    <row r="205" customFormat="false" ht="15.75" hidden="false" customHeight="false" outlineLevel="0" collapsed="false">
      <c r="A205" s="1"/>
      <c r="B205" s="20" t="s">
        <v>616</v>
      </c>
      <c r="C205" s="20"/>
      <c r="D205" s="76" t="s">
        <v>462</v>
      </c>
      <c r="E205" s="76" t="s">
        <v>368</v>
      </c>
      <c r="F205" s="91"/>
      <c r="G205" s="83"/>
      <c r="H205" s="78" t="n">
        <f aca="false">H206</f>
        <v>33866668.66</v>
      </c>
      <c r="I205" s="68"/>
      <c r="J205" s="68"/>
      <c r="K205" s="68"/>
      <c r="L205" s="68"/>
      <c r="M205" s="68"/>
      <c r="N205" s="68"/>
    </row>
    <row r="206" customFormat="false" ht="31.5" hidden="false" customHeight="false" outlineLevel="0" collapsed="false">
      <c r="A206" s="1"/>
      <c r="B206" s="20" t="s">
        <v>617</v>
      </c>
      <c r="C206" s="20"/>
      <c r="D206" s="76" t="s">
        <v>462</v>
      </c>
      <c r="E206" s="76" t="s">
        <v>368</v>
      </c>
      <c r="F206" s="91" t="s">
        <v>618</v>
      </c>
      <c r="G206" s="76"/>
      <c r="H206" s="78" t="n">
        <f aca="false">H207</f>
        <v>33866668.66</v>
      </c>
      <c r="I206" s="68"/>
      <c r="J206" s="68"/>
      <c r="K206" s="68"/>
      <c r="L206" s="68"/>
      <c r="M206" s="68"/>
      <c r="N206" s="68"/>
    </row>
    <row r="207" customFormat="false" ht="47.25" hidden="false" customHeight="false" outlineLevel="0" collapsed="false">
      <c r="A207" s="1"/>
      <c r="B207" s="23" t="s">
        <v>619</v>
      </c>
      <c r="C207" s="23"/>
      <c r="D207" s="83" t="s">
        <v>462</v>
      </c>
      <c r="E207" s="83" t="s">
        <v>368</v>
      </c>
      <c r="F207" s="88" t="s">
        <v>620</v>
      </c>
      <c r="G207" s="83"/>
      <c r="H207" s="86" t="n">
        <f aca="false">H208</f>
        <v>33866668.66</v>
      </c>
      <c r="I207" s="105"/>
      <c r="J207" s="68"/>
      <c r="K207" s="68"/>
      <c r="L207" s="68"/>
      <c r="M207" s="68"/>
      <c r="N207" s="68"/>
    </row>
    <row r="208" customFormat="false" ht="31.5" hidden="false" customHeight="false" outlineLevel="0" collapsed="false">
      <c r="A208" s="1"/>
      <c r="B208" s="23" t="s">
        <v>621</v>
      </c>
      <c r="C208" s="23"/>
      <c r="D208" s="83" t="s">
        <v>462</v>
      </c>
      <c r="E208" s="83" t="s">
        <v>368</v>
      </c>
      <c r="F208" s="88" t="s">
        <v>622</v>
      </c>
      <c r="G208" s="83"/>
      <c r="H208" s="86" t="n">
        <f aca="false">H212+H215+H209</f>
        <v>33866668.66</v>
      </c>
      <c r="I208" s="105"/>
      <c r="J208" s="68"/>
      <c r="K208" s="68"/>
      <c r="L208" s="68"/>
      <c r="M208" s="68"/>
      <c r="N208" s="68"/>
    </row>
    <row r="209" customFormat="false" ht="78.75" hidden="false" customHeight="false" outlineLevel="0" collapsed="false">
      <c r="A209" s="1"/>
      <c r="B209" s="87" t="s">
        <v>623</v>
      </c>
      <c r="C209" s="87"/>
      <c r="D209" s="83" t="s">
        <v>462</v>
      </c>
      <c r="E209" s="83" t="s">
        <v>368</v>
      </c>
      <c r="F209" s="83" t="s">
        <v>624</v>
      </c>
      <c r="G209" s="83"/>
      <c r="H209" s="86" t="n">
        <f aca="false">H210+H211</f>
        <v>1241756</v>
      </c>
      <c r="I209" s="68"/>
      <c r="J209" s="68"/>
      <c r="K209" s="68"/>
      <c r="L209" s="68"/>
      <c r="M209" s="68"/>
      <c r="N209" s="68"/>
    </row>
    <row r="210" customFormat="false" ht="63" hidden="false" customHeight="false" outlineLevel="0" collapsed="false">
      <c r="A210" s="1"/>
      <c r="B210" s="87" t="s">
        <v>377</v>
      </c>
      <c r="C210" s="87"/>
      <c r="D210" s="83" t="s">
        <v>462</v>
      </c>
      <c r="E210" s="83" t="s">
        <v>368</v>
      </c>
      <c r="F210" s="83" t="s">
        <v>624</v>
      </c>
      <c r="G210" s="83" t="s">
        <v>378</v>
      </c>
      <c r="H210" s="86" t="n">
        <v>868059</v>
      </c>
      <c r="I210" s="68"/>
      <c r="J210" s="68"/>
      <c r="K210" s="68"/>
      <c r="L210" s="68"/>
      <c r="M210" s="68"/>
      <c r="N210" s="68"/>
    </row>
    <row r="211" customFormat="false" ht="15.75" hidden="false" customHeight="false" outlineLevel="0" collapsed="false">
      <c r="A211" s="1"/>
      <c r="B211" s="35" t="s">
        <v>477</v>
      </c>
      <c r="C211" s="35"/>
      <c r="D211" s="83" t="s">
        <v>462</v>
      </c>
      <c r="E211" s="83" t="s">
        <v>368</v>
      </c>
      <c r="F211" s="83" t="s">
        <v>624</v>
      </c>
      <c r="G211" s="106" t="s">
        <v>478</v>
      </c>
      <c r="H211" s="86" t="n">
        <v>373697</v>
      </c>
      <c r="I211" s="68"/>
      <c r="J211" s="68"/>
      <c r="K211" s="68"/>
      <c r="L211" s="68"/>
      <c r="M211" s="68"/>
      <c r="N211" s="68"/>
    </row>
    <row r="212" customFormat="false" ht="110.25" hidden="false" customHeight="false" outlineLevel="0" collapsed="false">
      <c r="A212" s="1"/>
      <c r="B212" s="37" t="s">
        <v>625</v>
      </c>
      <c r="C212" s="37"/>
      <c r="D212" s="83" t="s">
        <v>462</v>
      </c>
      <c r="E212" s="83" t="s">
        <v>368</v>
      </c>
      <c r="F212" s="88" t="s">
        <v>626</v>
      </c>
      <c r="G212" s="83"/>
      <c r="H212" s="86" t="n">
        <f aca="false">H213+H214</f>
        <v>17105537.58</v>
      </c>
      <c r="I212" s="68"/>
      <c r="J212" s="68"/>
      <c r="K212" s="68"/>
      <c r="L212" s="68"/>
      <c r="M212" s="68"/>
      <c r="N212" s="68"/>
    </row>
    <row r="213" customFormat="false" ht="63" hidden="false" customHeight="false" outlineLevel="0" collapsed="false">
      <c r="A213" s="1"/>
      <c r="B213" s="87" t="s">
        <v>377</v>
      </c>
      <c r="C213" s="87"/>
      <c r="D213" s="83" t="s">
        <v>462</v>
      </c>
      <c r="E213" s="83" t="s">
        <v>368</v>
      </c>
      <c r="F213" s="88" t="s">
        <v>626</v>
      </c>
      <c r="G213" s="83" t="s">
        <v>536</v>
      </c>
      <c r="H213" s="86" t="n">
        <v>16973565.58</v>
      </c>
      <c r="I213" s="68"/>
      <c r="J213" s="68"/>
      <c r="K213" s="68"/>
      <c r="L213" s="68"/>
      <c r="M213" s="68"/>
      <c r="N213" s="68"/>
    </row>
    <row r="214" customFormat="false" ht="31.5" hidden="false" customHeight="false" outlineLevel="0" collapsed="false">
      <c r="A214" s="1"/>
      <c r="B214" s="87" t="s">
        <v>388</v>
      </c>
      <c r="C214" s="87"/>
      <c r="D214" s="83" t="s">
        <v>462</v>
      </c>
      <c r="E214" s="83" t="s">
        <v>368</v>
      </c>
      <c r="F214" s="88" t="s">
        <v>626</v>
      </c>
      <c r="G214" s="83" t="s">
        <v>389</v>
      </c>
      <c r="H214" s="86" t="n">
        <v>131972</v>
      </c>
      <c r="I214" s="68"/>
      <c r="J214" s="68"/>
      <c r="K214" s="68"/>
      <c r="L214" s="68"/>
      <c r="M214" s="68"/>
      <c r="N214" s="68"/>
    </row>
    <row r="215" customFormat="false" ht="31.5" hidden="false" customHeight="false" outlineLevel="0" collapsed="false">
      <c r="A215" s="1"/>
      <c r="B215" s="35" t="s">
        <v>525</v>
      </c>
      <c r="C215" s="35"/>
      <c r="D215" s="83" t="s">
        <v>462</v>
      </c>
      <c r="E215" s="83" t="s">
        <v>368</v>
      </c>
      <c r="F215" s="88" t="s">
        <v>627</v>
      </c>
      <c r="G215" s="83"/>
      <c r="H215" s="86" t="n">
        <f aca="false">H216+H217+H219+H218</f>
        <v>15519375.08</v>
      </c>
      <c r="I215" s="68"/>
      <c r="J215" s="68"/>
      <c r="K215" s="68"/>
      <c r="L215" s="68"/>
      <c r="M215" s="68"/>
      <c r="N215" s="68"/>
    </row>
    <row r="216" customFormat="false" ht="63" hidden="false" customHeight="false" outlineLevel="0" collapsed="false">
      <c r="A216" s="1"/>
      <c r="B216" s="87" t="s">
        <v>377</v>
      </c>
      <c r="C216" s="87"/>
      <c r="D216" s="83" t="s">
        <v>462</v>
      </c>
      <c r="E216" s="83" t="s">
        <v>368</v>
      </c>
      <c r="F216" s="88" t="s">
        <v>627</v>
      </c>
      <c r="G216" s="83" t="s">
        <v>536</v>
      </c>
      <c r="H216" s="86" t="n">
        <v>6016238.44</v>
      </c>
      <c r="I216" s="68"/>
      <c r="J216" s="68"/>
      <c r="K216" s="68"/>
      <c r="L216" s="68"/>
      <c r="M216" s="68"/>
      <c r="N216" s="68"/>
    </row>
    <row r="217" customFormat="false" ht="35.45" hidden="false" customHeight="true" outlineLevel="0" collapsed="false">
      <c r="A217" s="1"/>
      <c r="B217" s="87" t="s">
        <v>388</v>
      </c>
      <c r="C217" s="87"/>
      <c r="D217" s="83" t="s">
        <v>462</v>
      </c>
      <c r="E217" s="83" t="s">
        <v>368</v>
      </c>
      <c r="F217" s="88" t="s">
        <v>627</v>
      </c>
      <c r="G217" s="83" t="s">
        <v>389</v>
      </c>
      <c r="H217" s="86" t="n">
        <v>8933110.64</v>
      </c>
      <c r="I217" s="68"/>
      <c r="J217" s="99"/>
      <c r="K217" s="68"/>
      <c r="L217" s="68"/>
      <c r="M217" s="68"/>
      <c r="N217" s="68"/>
    </row>
    <row r="218" customFormat="false" ht="35.45" hidden="false" customHeight="true" outlineLevel="0" collapsed="false">
      <c r="A218" s="1"/>
      <c r="B218" s="87" t="s">
        <v>628</v>
      </c>
      <c r="C218" s="87"/>
      <c r="D218" s="83" t="s">
        <v>462</v>
      </c>
      <c r="E218" s="83" t="s">
        <v>368</v>
      </c>
      <c r="F218" s="88" t="s">
        <v>627</v>
      </c>
      <c r="G218" s="83" t="s">
        <v>629</v>
      </c>
      <c r="H218" s="86" t="n">
        <v>420000</v>
      </c>
      <c r="I218" s="68"/>
      <c r="J218" s="99"/>
      <c r="K218" s="68"/>
      <c r="L218" s="68"/>
      <c r="M218" s="68"/>
      <c r="N218" s="68"/>
    </row>
    <row r="219" customFormat="false" ht="15.75" hidden="false" customHeight="false" outlineLevel="0" collapsed="false">
      <c r="A219" s="1"/>
      <c r="B219" s="87" t="s">
        <v>390</v>
      </c>
      <c r="C219" s="87"/>
      <c r="D219" s="83" t="s">
        <v>462</v>
      </c>
      <c r="E219" s="83" t="s">
        <v>368</v>
      </c>
      <c r="F219" s="88" t="s">
        <v>627</v>
      </c>
      <c r="G219" s="83" t="s">
        <v>391</v>
      </c>
      <c r="H219" s="92" t="n">
        <v>150026</v>
      </c>
      <c r="I219" s="107"/>
      <c r="J219" s="68"/>
      <c r="K219" s="68"/>
      <c r="L219" s="68"/>
      <c r="M219" s="68"/>
      <c r="N219" s="68"/>
    </row>
    <row r="220" customFormat="false" ht="15.75" hidden="false" customHeight="false" outlineLevel="0" collapsed="false">
      <c r="A220" s="1"/>
      <c r="B220" s="20" t="s">
        <v>630</v>
      </c>
      <c r="C220" s="20"/>
      <c r="D220" s="76" t="s">
        <v>462</v>
      </c>
      <c r="E220" s="76" t="s">
        <v>370</v>
      </c>
      <c r="F220" s="88"/>
      <c r="G220" s="83"/>
      <c r="H220" s="78" t="n">
        <f aca="false">H221+H291+H286</f>
        <v>396173185.6</v>
      </c>
      <c r="I220" s="107"/>
      <c r="J220" s="68"/>
      <c r="K220" s="68"/>
      <c r="L220" s="68"/>
      <c r="M220" s="68"/>
      <c r="N220" s="68"/>
    </row>
    <row r="221" customFormat="false" ht="31.5" hidden="false" customHeight="false" outlineLevel="0" collapsed="false">
      <c r="A221" s="1"/>
      <c r="B221" s="20" t="s">
        <v>617</v>
      </c>
      <c r="C221" s="20"/>
      <c r="D221" s="76" t="s">
        <v>462</v>
      </c>
      <c r="E221" s="76" t="s">
        <v>370</v>
      </c>
      <c r="F221" s="91" t="s">
        <v>618</v>
      </c>
      <c r="G221" s="76"/>
      <c r="H221" s="78" t="n">
        <f aca="false">H222</f>
        <v>395946185.6</v>
      </c>
      <c r="I221" s="107"/>
      <c r="J221" s="68"/>
      <c r="K221" s="68"/>
      <c r="L221" s="68"/>
      <c r="M221" s="68"/>
      <c r="N221" s="68"/>
    </row>
    <row r="222" customFormat="false" ht="47.25" hidden="false" customHeight="false" outlineLevel="0" collapsed="false">
      <c r="A222" s="1"/>
      <c r="B222" s="23" t="s">
        <v>619</v>
      </c>
      <c r="C222" s="23"/>
      <c r="D222" s="83" t="s">
        <v>462</v>
      </c>
      <c r="E222" s="83" t="s">
        <v>370</v>
      </c>
      <c r="F222" s="88" t="s">
        <v>620</v>
      </c>
      <c r="G222" s="83"/>
      <c r="H222" s="86" t="n">
        <f aca="false">H223+H229+H235+H232+H226</f>
        <v>395946185.6</v>
      </c>
      <c r="I222" s="107"/>
      <c r="J222" s="68"/>
      <c r="K222" s="68"/>
      <c r="L222" s="68"/>
      <c r="M222" s="68"/>
      <c r="N222" s="68"/>
    </row>
    <row r="223" customFormat="false" ht="15.75" hidden="false" customHeight="false" outlineLevel="0" collapsed="false">
      <c r="A223" s="1"/>
      <c r="B223" s="23" t="s">
        <v>631</v>
      </c>
      <c r="C223" s="23"/>
      <c r="D223" s="83" t="s">
        <v>462</v>
      </c>
      <c r="E223" s="83" t="s">
        <v>370</v>
      </c>
      <c r="F223" s="88" t="s">
        <v>632</v>
      </c>
      <c r="G223" s="83"/>
      <c r="H223" s="86" t="n">
        <f aca="false">H224</f>
        <v>8124960</v>
      </c>
      <c r="I223" s="68"/>
      <c r="J223" s="68"/>
      <c r="K223" s="68"/>
      <c r="L223" s="68"/>
      <c r="M223" s="68"/>
      <c r="N223" s="68"/>
    </row>
    <row r="224" customFormat="false" ht="141.75" hidden="false" customHeight="false" outlineLevel="0" collapsed="false">
      <c r="A224" s="1"/>
      <c r="B224" s="87" t="s">
        <v>633</v>
      </c>
      <c r="C224" s="87"/>
      <c r="D224" s="83" t="s">
        <v>462</v>
      </c>
      <c r="E224" s="83" t="s">
        <v>370</v>
      </c>
      <c r="F224" s="88" t="s">
        <v>634</v>
      </c>
      <c r="G224" s="83"/>
      <c r="H224" s="86" t="n">
        <f aca="false">H225</f>
        <v>8124960</v>
      </c>
      <c r="I224" s="105"/>
      <c r="J224" s="68"/>
      <c r="K224" s="68"/>
      <c r="L224" s="68"/>
      <c r="M224" s="68"/>
      <c r="N224" s="68"/>
    </row>
    <row r="225" customFormat="false" ht="31.5" hidden="false" customHeight="false" outlineLevel="0" collapsed="false">
      <c r="A225" s="1"/>
      <c r="B225" s="87" t="s">
        <v>388</v>
      </c>
      <c r="C225" s="87"/>
      <c r="D225" s="83" t="s">
        <v>462</v>
      </c>
      <c r="E225" s="83" t="s">
        <v>370</v>
      </c>
      <c r="F225" s="88" t="s">
        <v>634</v>
      </c>
      <c r="G225" s="83" t="s">
        <v>389</v>
      </c>
      <c r="H225" s="86" t="n">
        <v>8124960</v>
      </c>
      <c r="I225" s="105"/>
      <c r="J225" s="68"/>
      <c r="K225" s="68"/>
      <c r="L225" s="68"/>
      <c r="M225" s="68"/>
      <c r="N225" s="68"/>
    </row>
    <row r="226" customFormat="false" ht="15.75" hidden="false" customHeight="false" outlineLevel="0" collapsed="false">
      <c r="A226" s="1"/>
      <c r="B226" s="108" t="s">
        <v>635</v>
      </c>
      <c r="C226" s="108"/>
      <c r="D226" s="83" t="s">
        <v>462</v>
      </c>
      <c r="E226" s="83" t="s">
        <v>370</v>
      </c>
      <c r="F226" s="109" t="s">
        <v>636</v>
      </c>
      <c r="G226" s="83"/>
      <c r="H226" s="110" t="n">
        <f aca="false">H227</f>
        <v>1329327.6</v>
      </c>
      <c r="I226" s="68"/>
      <c r="J226" s="68"/>
      <c r="K226" s="68"/>
      <c r="L226" s="68"/>
      <c r="M226" s="68"/>
    </row>
    <row r="227" customFormat="false" ht="78.75" hidden="false" customHeight="false" outlineLevel="0" collapsed="false">
      <c r="A227" s="1"/>
      <c r="B227" s="108" t="s">
        <v>637</v>
      </c>
      <c r="C227" s="108"/>
      <c r="D227" s="83" t="s">
        <v>462</v>
      </c>
      <c r="E227" s="83" t="s">
        <v>370</v>
      </c>
      <c r="F227" s="109" t="s">
        <v>638</v>
      </c>
      <c r="G227" s="83"/>
      <c r="H227" s="110" t="n">
        <f aca="false">H228</f>
        <v>1329327.6</v>
      </c>
      <c r="I227" s="68"/>
      <c r="J227" s="68"/>
      <c r="K227" s="68"/>
      <c r="L227" s="68"/>
      <c r="M227" s="68"/>
    </row>
    <row r="228" customFormat="false" ht="31.5" hidden="false" customHeight="false" outlineLevel="0" collapsed="false">
      <c r="A228" s="1"/>
      <c r="B228" s="108" t="s">
        <v>388</v>
      </c>
      <c r="C228" s="108"/>
      <c r="D228" s="83" t="s">
        <v>462</v>
      </c>
      <c r="E228" s="83" t="s">
        <v>370</v>
      </c>
      <c r="F228" s="109" t="s">
        <v>638</v>
      </c>
      <c r="G228" s="83" t="s">
        <v>389</v>
      </c>
      <c r="H228" s="110" t="n">
        <v>1329327.6</v>
      </c>
      <c r="I228" s="68"/>
      <c r="J228" s="68"/>
      <c r="K228" s="68"/>
      <c r="L228" s="68"/>
      <c r="M228" s="68"/>
    </row>
    <row r="229" customFormat="false" ht="15.75" hidden="false" customHeight="false" outlineLevel="0" collapsed="false">
      <c r="A229" s="1"/>
      <c r="B229" s="87" t="s">
        <v>639</v>
      </c>
      <c r="C229" s="87"/>
      <c r="D229" s="83" t="s">
        <v>462</v>
      </c>
      <c r="E229" s="83" t="s">
        <v>370</v>
      </c>
      <c r="F229" s="88" t="s">
        <v>640</v>
      </c>
      <c r="G229" s="83"/>
      <c r="H229" s="86" t="n">
        <f aca="false">H230</f>
        <v>5610192</v>
      </c>
      <c r="I229" s="68"/>
      <c r="J229" s="68"/>
      <c r="K229" s="68"/>
      <c r="L229" s="68"/>
      <c r="M229" s="68"/>
      <c r="N229" s="68"/>
    </row>
    <row r="230" customFormat="false" ht="94.5" hidden="false" customHeight="false" outlineLevel="0" collapsed="false">
      <c r="A230" s="1"/>
      <c r="B230" s="87" t="s">
        <v>641</v>
      </c>
      <c r="C230" s="87"/>
      <c r="D230" s="83" t="s">
        <v>462</v>
      </c>
      <c r="E230" s="83" t="s">
        <v>370</v>
      </c>
      <c r="F230" s="88" t="s">
        <v>642</v>
      </c>
      <c r="G230" s="83"/>
      <c r="H230" s="86" t="n">
        <f aca="false">H231</f>
        <v>5610192</v>
      </c>
      <c r="I230" s="68"/>
      <c r="J230" s="68"/>
      <c r="K230" s="68"/>
      <c r="L230" s="68"/>
      <c r="M230" s="68"/>
      <c r="N230" s="68"/>
    </row>
    <row r="231" customFormat="false" ht="31.5" hidden="false" customHeight="false" outlineLevel="0" collapsed="false">
      <c r="A231" s="1"/>
      <c r="B231" s="87" t="s">
        <v>388</v>
      </c>
      <c r="C231" s="87"/>
      <c r="D231" s="83" t="s">
        <v>462</v>
      </c>
      <c r="E231" s="83" t="s">
        <v>370</v>
      </c>
      <c r="F231" s="88" t="s">
        <v>642</v>
      </c>
      <c r="G231" s="83" t="s">
        <v>389</v>
      </c>
      <c r="H231" s="86" t="n">
        <v>5610192</v>
      </c>
      <c r="I231" s="68"/>
      <c r="J231" s="68"/>
      <c r="K231" s="68"/>
      <c r="L231" s="68"/>
      <c r="M231" s="68"/>
      <c r="N231" s="68"/>
    </row>
    <row r="232" customFormat="false" ht="31.5" hidden="false" customHeight="false" outlineLevel="0" collapsed="false">
      <c r="A232" s="1"/>
      <c r="B232" s="87" t="s">
        <v>643</v>
      </c>
      <c r="C232" s="87"/>
      <c r="D232" s="83" t="s">
        <v>462</v>
      </c>
      <c r="E232" s="83" t="s">
        <v>370</v>
      </c>
      <c r="F232" s="83" t="s">
        <v>644</v>
      </c>
      <c r="G232" s="83"/>
      <c r="H232" s="86" t="n">
        <f aca="false">H233</f>
        <v>1599346</v>
      </c>
      <c r="I232" s="68"/>
      <c r="J232" s="68"/>
      <c r="K232" s="68"/>
      <c r="L232" s="68"/>
      <c r="M232" s="68"/>
      <c r="N232" s="68"/>
    </row>
    <row r="233" customFormat="false" ht="63" hidden="false" customHeight="false" outlineLevel="0" collapsed="false">
      <c r="A233" s="1"/>
      <c r="B233" s="87" t="s">
        <v>645</v>
      </c>
      <c r="C233" s="87"/>
      <c r="D233" s="83" t="s">
        <v>462</v>
      </c>
      <c r="E233" s="83" t="s">
        <v>370</v>
      </c>
      <c r="F233" s="83" t="s">
        <v>646</v>
      </c>
      <c r="G233" s="83"/>
      <c r="H233" s="86" t="n">
        <f aca="false">H234</f>
        <v>1599346</v>
      </c>
      <c r="I233" s="68"/>
      <c r="J233" s="68"/>
      <c r="K233" s="68"/>
      <c r="L233" s="68"/>
      <c r="M233" s="68"/>
      <c r="N233" s="68"/>
    </row>
    <row r="234" customFormat="false" ht="63" hidden="false" customHeight="false" outlineLevel="0" collapsed="false">
      <c r="A234" s="1"/>
      <c r="B234" s="87" t="s">
        <v>377</v>
      </c>
      <c r="C234" s="87"/>
      <c r="D234" s="83" t="s">
        <v>462</v>
      </c>
      <c r="E234" s="83" t="s">
        <v>370</v>
      </c>
      <c r="F234" s="83" t="s">
        <v>646</v>
      </c>
      <c r="G234" s="83" t="s">
        <v>378</v>
      </c>
      <c r="H234" s="86" t="n">
        <v>1599346</v>
      </c>
      <c r="I234" s="68"/>
      <c r="J234" s="68"/>
      <c r="K234" s="68"/>
      <c r="L234" s="68"/>
      <c r="M234" s="68"/>
      <c r="N234" s="68"/>
    </row>
    <row r="235" customFormat="false" ht="31.5" hidden="false" customHeight="false" outlineLevel="0" collapsed="false">
      <c r="A235" s="1"/>
      <c r="B235" s="23" t="s">
        <v>647</v>
      </c>
      <c r="C235" s="23"/>
      <c r="D235" s="83" t="s">
        <v>462</v>
      </c>
      <c r="E235" s="83" t="s">
        <v>370</v>
      </c>
      <c r="F235" s="88" t="s">
        <v>648</v>
      </c>
      <c r="G235" s="83"/>
      <c r="H235" s="86" t="n">
        <f aca="false">H241+H245+H248+H249+H275+H277+H279+H281+H273+H251+H271+H238+H260+H269+H236</f>
        <v>379282360</v>
      </c>
      <c r="I235" s="68"/>
      <c r="J235" s="68"/>
      <c r="K235" s="68"/>
      <c r="L235" s="68"/>
      <c r="M235" s="68"/>
      <c r="N235" s="68"/>
    </row>
    <row r="236" customFormat="false" ht="15.75" hidden="false" customHeight="false" outlineLevel="0" collapsed="false">
      <c r="A236" s="1"/>
      <c r="B236" s="23" t="s">
        <v>649</v>
      </c>
      <c r="C236" s="23"/>
      <c r="D236" s="83" t="s">
        <v>462</v>
      </c>
      <c r="E236" s="83" t="s">
        <v>370</v>
      </c>
      <c r="F236" s="88" t="s">
        <v>650</v>
      </c>
      <c r="G236" s="83"/>
      <c r="H236" s="86" t="n">
        <f aca="false">H237</f>
        <v>1000000</v>
      </c>
      <c r="I236" s="68"/>
      <c r="J236" s="68"/>
      <c r="K236" s="68"/>
      <c r="L236" s="68"/>
      <c r="M236" s="68"/>
      <c r="N236" s="68"/>
    </row>
    <row r="237" customFormat="false" ht="31.5" hidden="false" customHeight="false" outlineLevel="0" collapsed="false">
      <c r="A237" s="1"/>
      <c r="B237" s="87" t="s">
        <v>388</v>
      </c>
      <c r="C237" s="87"/>
      <c r="D237" s="83" t="s">
        <v>462</v>
      </c>
      <c r="E237" s="83" t="s">
        <v>370</v>
      </c>
      <c r="F237" s="88" t="s">
        <v>650</v>
      </c>
      <c r="G237" s="83" t="s">
        <v>389</v>
      </c>
      <c r="H237" s="86" t="n">
        <v>1000000</v>
      </c>
      <c r="I237" s="68"/>
      <c r="J237" s="68"/>
      <c r="K237" s="68"/>
      <c r="L237" s="68"/>
      <c r="M237" s="68"/>
      <c r="N237" s="68"/>
    </row>
    <row r="238" customFormat="false" ht="78.75" hidden="false" customHeight="false" outlineLevel="0" collapsed="false">
      <c r="A238" s="1"/>
      <c r="B238" s="23" t="s">
        <v>623</v>
      </c>
      <c r="C238" s="23"/>
      <c r="D238" s="83" t="s">
        <v>462</v>
      </c>
      <c r="E238" s="83" t="s">
        <v>370</v>
      </c>
      <c r="F238" s="83" t="s">
        <v>651</v>
      </c>
      <c r="G238" s="83"/>
      <c r="H238" s="86" t="n">
        <f aca="false">H239+H240</f>
        <v>15114708</v>
      </c>
      <c r="I238" s="68"/>
      <c r="J238" s="68"/>
      <c r="K238" s="68"/>
      <c r="L238" s="68"/>
      <c r="M238" s="68"/>
      <c r="N238" s="68"/>
    </row>
    <row r="239" customFormat="false" ht="63" hidden="false" customHeight="false" outlineLevel="0" collapsed="false">
      <c r="A239" s="1"/>
      <c r="B239" s="87" t="s">
        <v>377</v>
      </c>
      <c r="C239" s="87"/>
      <c r="D239" s="83" t="s">
        <v>462</v>
      </c>
      <c r="E239" s="83" t="s">
        <v>370</v>
      </c>
      <c r="F239" s="83" t="s">
        <v>651</v>
      </c>
      <c r="G239" s="83" t="s">
        <v>378</v>
      </c>
      <c r="H239" s="86" t="n">
        <v>10025817</v>
      </c>
      <c r="I239" s="68"/>
      <c r="J239" s="68"/>
      <c r="K239" s="68"/>
      <c r="L239" s="68"/>
      <c r="M239" s="68"/>
      <c r="N239" s="68"/>
    </row>
    <row r="240" customFormat="false" ht="15.75" hidden="false" customHeight="false" outlineLevel="0" collapsed="false">
      <c r="A240" s="1"/>
      <c r="B240" s="35" t="s">
        <v>477</v>
      </c>
      <c r="C240" s="35"/>
      <c r="D240" s="83" t="s">
        <v>462</v>
      </c>
      <c r="E240" s="83" t="s">
        <v>370</v>
      </c>
      <c r="F240" s="83" t="s">
        <v>651</v>
      </c>
      <c r="G240" s="83" t="s">
        <v>478</v>
      </c>
      <c r="H240" s="86" t="n">
        <v>5088891</v>
      </c>
      <c r="I240" s="68"/>
      <c r="J240" s="68"/>
      <c r="K240" s="68"/>
      <c r="L240" s="68"/>
      <c r="M240" s="68"/>
      <c r="N240" s="68"/>
    </row>
    <row r="241" customFormat="false" ht="110.25" hidden="false" customHeight="false" outlineLevel="0" collapsed="false">
      <c r="A241" s="1"/>
      <c r="B241" s="37" t="s">
        <v>652</v>
      </c>
      <c r="C241" s="37"/>
      <c r="D241" s="83" t="s">
        <v>462</v>
      </c>
      <c r="E241" s="83" t="s">
        <v>370</v>
      </c>
      <c r="F241" s="88" t="s">
        <v>653</v>
      </c>
      <c r="G241" s="83"/>
      <c r="H241" s="86" t="n">
        <f aca="false">H242+H243+H244</f>
        <v>265952536.29</v>
      </c>
      <c r="J241" s="111"/>
      <c r="K241" s="68"/>
      <c r="L241" s="68"/>
      <c r="M241" s="68"/>
      <c r="N241" s="68"/>
    </row>
    <row r="242" customFormat="false" ht="63" hidden="false" customHeight="false" outlineLevel="0" collapsed="false">
      <c r="A242" s="1"/>
      <c r="B242" s="87" t="s">
        <v>377</v>
      </c>
      <c r="C242" s="87"/>
      <c r="D242" s="83" t="s">
        <v>462</v>
      </c>
      <c r="E242" s="83" t="s">
        <v>370</v>
      </c>
      <c r="F242" s="88" t="s">
        <v>653</v>
      </c>
      <c r="G242" s="83" t="s">
        <v>378</v>
      </c>
      <c r="H242" s="86" t="n">
        <v>260155593.89</v>
      </c>
      <c r="I242" s="68"/>
      <c r="J242" s="68"/>
      <c r="K242" s="68"/>
      <c r="L242" s="68"/>
      <c r="M242" s="68"/>
      <c r="N242" s="68"/>
    </row>
    <row r="243" customFormat="false" ht="31.5" hidden="false" customHeight="false" outlineLevel="0" collapsed="false">
      <c r="A243" s="1"/>
      <c r="B243" s="87" t="s">
        <v>388</v>
      </c>
      <c r="C243" s="87"/>
      <c r="D243" s="83" t="s">
        <v>462</v>
      </c>
      <c r="E243" s="83" t="s">
        <v>370</v>
      </c>
      <c r="F243" s="88" t="s">
        <v>653</v>
      </c>
      <c r="G243" s="83" t="s">
        <v>389</v>
      </c>
      <c r="H243" s="86" t="n">
        <v>5717449</v>
      </c>
      <c r="I243" s="68"/>
      <c r="J243" s="68"/>
      <c r="K243" s="68"/>
      <c r="L243" s="68"/>
      <c r="M243" s="68"/>
      <c r="N243" s="68"/>
    </row>
    <row r="244" customFormat="false" ht="15.75" hidden="false" customHeight="false" outlineLevel="0" collapsed="false">
      <c r="A244" s="1"/>
      <c r="B244" s="35" t="s">
        <v>477</v>
      </c>
      <c r="C244" s="35"/>
      <c r="D244" s="83" t="s">
        <v>462</v>
      </c>
      <c r="E244" s="83" t="s">
        <v>370</v>
      </c>
      <c r="F244" s="88" t="s">
        <v>653</v>
      </c>
      <c r="G244" s="83" t="s">
        <v>478</v>
      </c>
      <c r="H244" s="86" t="n">
        <v>79493.4</v>
      </c>
      <c r="I244" s="68"/>
      <c r="J244" s="68"/>
      <c r="K244" s="68"/>
      <c r="L244" s="68"/>
      <c r="M244" s="68"/>
      <c r="N244" s="68"/>
    </row>
    <row r="245" customFormat="false" ht="31.5" hidden="false" customHeight="false" outlineLevel="0" collapsed="false">
      <c r="A245" s="1"/>
      <c r="B245" s="87" t="s">
        <v>654</v>
      </c>
      <c r="C245" s="87"/>
      <c r="D245" s="83" t="s">
        <v>462</v>
      </c>
      <c r="E245" s="83" t="s">
        <v>370</v>
      </c>
      <c r="F245" s="88" t="s">
        <v>655</v>
      </c>
      <c r="G245" s="83"/>
      <c r="H245" s="86" t="n">
        <f aca="false">H246</f>
        <v>133514</v>
      </c>
      <c r="I245" s="68"/>
      <c r="J245" s="68"/>
      <c r="K245" s="68"/>
      <c r="L245" s="68"/>
      <c r="M245" s="68"/>
      <c r="N245" s="68"/>
    </row>
    <row r="246" customFormat="false" ht="63" hidden="false" customHeight="false" outlineLevel="0" collapsed="false">
      <c r="A246" s="1"/>
      <c r="B246" s="87" t="s">
        <v>377</v>
      </c>
      <c r="C246" s="87"/>
      <c r="D246" s="83" t="s">
        <v>462</v>
      </c>
      <c r="E246" s="83" t="s">
        <v>370</v>
      </c>
      <c r="F246" s="88" t="s">
        <v>655</v>
      </c>
      <c r="G246" s="83" t="s">
        <v>378</v>
      </c>
      <c r="H246" s="86" t="n">
        <v>133514</v>
      </c>
      <c r="I246" s="68"/>
      <c r="J246" s="68"/>
      <c r="K246" s="68"/>
      <c r="L246" s="68"/>
      <c r="M246" s="68"/>
      <c r="N246" s="68"/>
    </row>
    <row r="247" customFormat="false" ht="78.75" hidden="false" customHeight="false" outlineLevel="0" collapsed="false">
      <c r="A247" s="1"/>
      <c r="B247" s="87" t="s">
        <v>656</v>
      </c>
      <c r="C247" s="87"/>
      <c r="D247" s="83" t="s">
        <v>462</v>
      </c>
      <c r="E247" s="83" t="s">
        <v>370</v>
      </c>
      <c r="F247" s="88" t="s">
        <v>657</v>
      </c>
      <c r="G247" s="83"/>
      <c r="H247" s="86" t="n">
        <f aca="false">H248</f>
        <v>779101</v>
      </c>
      <c r="I247" s="68"/>
      <c r="J247" s="68"/>
      <c r="K247" s="68"/>
      <c r="L247" s="68"/>
      <c r="M247" s="68"/>
      <c r="N247" s="68"/>
    </row>
    <row r="248" customFormat="false" ht="31.5" hidden="false" customHeight="false" outlineLevel="0" collapsed="false">
      <c r="A248" s="1"/>
      <c r="B248" s="87" t="s">
        <v>388</v>
      </c>
      <c r="C248" s="87"/>
      <c r="D248" s="83" t="s">
        <v>462</v>
      </c>
      <c r="E248" s="83" t="s">
        <v>370</v>
      </c>
      <c r="F248" s="88" t="s">
        <v>657</v>
      </c>
      <c r="G248" s="83" t="s">
        <v>389</v>
      </c>
      <c r="H248" s="86" t="n">
        <v>779101</v>
      </c>
      <c r="I248" s="68"/>
      <c r="J248" s="68"/>
      <c r="K248" s="68"/>
      <c r="L248" s="68"/>
      <c r="M248" s="68"/>
      <c r="N248" s="68"/>
    </row>
    <row r="249" customFormat="false" ht="78.75" hidden="false" customHeight="false" outlineLevel="0" collapsed="false">
      <c r="A249" s="1"/>
      <c r="B249" s="87" t="s">
        <v>658</v>
      </c>
      <c r="C249" s="87"/>
      <c r="D249" s="83" t="s">
        <v>462</v>
      </c>
      <c r="E249" s="83" t="s">
        <v>370</v>
      </c>
      <c r="F249" s="88" t="s">
        <v>659</v>
      </c>
      <c r="G249" s="83"/>
      <c r="H249" s="86" t="n">
        <f aca="false">H250</f>
        <v>391081</v>
      </c>
      <c r="I249" s="68"/>
      <c r="J249" s="68"/>
      <c r="K249" s="68"/>
      <c r="L249" s="68"/>
      <c r="M249" s="68"/>
      <c r="N249" s="68"/>
    </row>
    <row r="250" customFormat="false" ht="31.5" hidden="false" customHeight="false" outlineLevel="0" collapsed="false">
      <c r="A250" s="1"/>
      <c r="B250" s="87" t="s">
        <v>388</v>
      </c>
      <c r="C250" s="87"/>
      <c r="D250" s="83" t="s">
        <v>462</v>
      </c>
      <c r="E250" s="83" t="s">
        <v>370</v>
      </c>
      <c r="F250" s="88" t="s">
        <v>659</v>
      </c>
      <c r="G250" s="83" t="s">
        <v>389</v>
      </c>
      <c r="H250" s="86" t="n">
        <v>391081</v>
      </c>
      <c r="I250" s="68"/>
      <c r="J250" s="68"/>
      <c r="K250" s="68"/>
      <c r="L250" s="68"/>
      <c r="M250" s="68"/>
      <c r="N250" s="68"/>
    </row>
    <row r="251" customFormat="false" ht="31.5" hidden="false" customHeight="false" outlineLevel="0" collapsed="false">
      <c r="A251" s="1"/>
      <c r="B251" s="87" t="s">
        <v>660</v>
      </c>
      <c r="C251" s="87"/>
      <c r="D251" s="83" t="s">
        <v>462</v>
      </c>
      <c r="E251" s="83" t="s">
        <v>370</v>
      </c>
      <c r="F251" s="83" t="s">
        <v>661</v>
      </c>
      <c r="G251" s="83"/>
      <c r="H251" s="86" t="n">
        <f aca="false">H254+H256+H258+H252</f>
        <v>8329005.01</v>
      </c>
      <c r="I251" s="1"/>
      <c r="J251" s="68"/>
      <c r="K251" s="68"/>
      <c r="L251" s="68"/>
      <c r="M251" s="68"/>
      <c r="N251" s="68"/>
    </row>
    <row r="252" customFormat="false" ht="31.5" hidden="false" customHeight="false" outlineLevel="0" collapsed="false">
      <c r="A252" s="1"/>
      <c r="B252" s="87" t="s">
        <v>662</v>
      </c>
      <c r="C252" s="87"/>
      <c r="D252" s="83" t="s">
        <v>462</v>
      </c>
      <c r="E252" s="83" t="s">
        <v>370</v>
      </c>
      <c r="F252" s="83" t="s">
        <v>663</v>
      </c>
      <c r="G252" s="83"/>
      <c r="H252" s="86" t="n">
        <f aca="false">H253</f>
        <v>1950656.35</v>
      </c>
      <c r="I252" s="1"/>
      <c r="J252" s="68"/>
      <c r="K252" s="68"/>
      <c r="L252" s="68"/>
      <c r="M252" s="68"/>
      <c r="N252" s="68"/>
    </row>
    <row r="253" customFormat="false" ht="31.5" hidden="false" customHeight="false" outlineLevel="0" collapsed="false">
      <c r="A253" s="1"/>
      <c r="B253" s="87" t="s">
        <v>388</v>
      </c>
      <c r="C253" s="87"/>
      <c r="D253" s="83" t="s">
        <v>462</v>
      </c>
      <c r="E253" s="83" t="s">
        <v>370</v>
      </c>
      <c r="F253" s="83" t="s">
        <v>663</v>
      </c>
      <c r="G253" s="83" t="s">
        <v>389</v>
      </c>
      <c r="H253" s="86" t="n">
        <v>1950656.35</v>
      </c>
      <c r="I253" s="1"/>
      <c r="J253" s="68"/>
      <c r="K253" s="68"/>
      <c r="L253" s="68"/>
      <c r="M253" s="68"/>
      <c r="N253" s="68"/>
    </row>
    <row r="254" customFormat="false" ht="78.75" hidden="false" customHeight="false" outlineLevel="0" collapsed="false">
      <c r="A254" s="1"/>
      <c r="B254" s="108" t="s">
        <v>664</v>
      </c>
      <c r="C254" s="108"/>
      <c r="D254" s="83" t="s">
        <v>462</v>
      </c>
      <c r="E254" s="83" t="s">
        <v>370</v>
      </c>
      <c r="F254" s="83" t="s">
        <v>665</v>
      </c>
      <c r="G254" s="83"/>
      <c r="H254" s="112" t="n">
        <f aca="false">H255</f>
        <v>2400000</v>
      </c>
      <c r="I254" s="68"/>
      <c r="J254" s="68"/>
      <c r="K254" s="68"/>
      <c r="L254" s="68"/>
      <c r="M254" s="68"/>
    </row>
    <row r="255" customFormat="false" ht="31.5" hidden="false" customHeight="false" outlineLevel="0" collapsed="false">
      <c r="A255" s="1"/>
      <c r="B255" s="87" t="s">
        <v>388</v>
      </c>
      <c r="C255" s="87"/>
      <c r="D255" s="83" t="s">
        <v>462</v>
      </c>
      <c r="E255" s="83" t="s">
        <v>370</v>
      </c>
      <c r="F255" s="83" t="s">
        <v>665</v>
      </c>
      <c r="G255" s="83" t="s">
        <v>389</v>
      </c>
      <c r="H255" s="112" t="n">
        <v>2400000</v>
      </c>
      <c r="I255" s="68"/>
      <c r="J255" s="68"/>
      <c r="K255" s="68"/>
      <c r="L255" s="68"/>
      <c r="M255" s="68"/>
    </row>
    <row r="256" customFormat="false" ht="63" hidden="false" customHeight="false" outlineLevel="0" collapsed="false">
      <c r="A256" s="1"/>
      <c r="B256" s="108" t="s">
        <v>666</v>
      </c>
      <c r="C256" s="108"/>
      <c r="D256" s="83" t="s">
        <v>462</v>
      </c>
      <c r="E256" s="83" t="s">
        <v>370</v>
      </c>
      <c r="F256" s="83" t="s">
        <v>667</v>
      </c>
      <c r="G256" s="83"/>
      <c r="H256" s="112" t="n">
        <f aca="false">H257</f>
        <v>2043111.84</v>
      </c>
      <c r="I256" s="68"/>
      <c r="J256" s="68"/>
      <c r="K256" s="68"/>
      <c r="L256" s="68"/>
      <c r="M256" s="68"/>
    </row>
    <row r="257" customFormat="false" ht="31.5" hidden="false" customHeight="false" outlineLevel="0" collapsed="false">
      <c r="A257" s="1"/>
      <c r="B257" s="87" t="s">
        <v>388</v>
      </c>
      <c r="C257" s="87"/>
      <c r="D257" s="83" t="s">
        <v>462</v>
      </c>
      <c r="E257" s="83" t="s">
        <v>370</v>
      </c>
      <c r="F257" s="83" t="s">
        <v>667</v>
      </c>
      <c r="G257" s="83" t="s">
        <v>389</v>
      </c>
      <c r="H257" s="112" t="n">
        <v>2043111.84</v>
      </c>
      <c r="I257" s="68"/>
      <c r="J257" s="68"/>
      <c r="K257" s="68"/>
      <c r="L257" s="68"/>
      <c r="M257" s="68"/>
    </row>
    <row r="258" customFormat="false" ht="78.75" hidden="false" customHeight="false" outlineLevel="0" collapsed="false">
      <c r="A258" s="1"/>
      <c r="B258" s="108" t="s">
        <v>668</v>
      </c>
      <c r="C258" s="108"/>
      <c r="D258" s="83" t="s">
        <v>462</v>
      </c>
      <c r="E258" s="83" t="s">
        <v>370</v>
      </c>
      <c r="F258" s="83" t="s">
        <v>669</v>
      </c>
      <c r="G258" s="83"/>
      <c r="H258" s="112" t="n">
        <f aca="false">H259</f>
        <v>1935236.82</v>
      </c>
      <c r="I258" s="68"/>
      <c r="J258" s="68"/>
      <c r="K258" s="68"/>
      <c r="L258" s="68"/>
      <c r="M258" s="68"/>
    </row>
    <row r="259" customFormat="false" ht="31.5" hidden="false" customHeight="false" outlineLevel="0" collapsed="false">
      <c r="A259" s="1"/>
      <c r="B259" s="87" t="s">
        <v>388</v>
      </c>
      <c r="C259" s="87"/>
      <c r="D259" s="83" t="s">
        <v>462</v>
      </c>
      <c r="E259" s="83" t="s">
        <v>370</v>
      </c>
      <c r="F259" s="83" t="s">
        <v>669</v>
      </c>
      <c r="G259" s="83" t="s">
        <v>389</v>
      </c>
      <c r="H259" s="112" t="n">
        <v>1935236.82</v>
      </c>
      <c r="I259" s="68"/>
      <c r="J259" s="68"/>
      <c r="K259" s="68"/>
      <c r="L259" s="68"/>
      <c r="M259" s="68"/>
    </row>
    <row r="260" customFormat="false" ht="31.5" hidden="false" customHeight="false" outlineLevel="0" collapsed="false">
      <c r="A260" s="1"/>
      <c r="B260" s="87" t="s">
        <v>660</v>
      </c>
      <c r="C260" s="87"/>
      <c r="D260" s="83" t="s">
        <v>462</v>
      </c>
      <c r="E260" s="83" t="s">
        <v>370</v>
      </c>
      <c r="F260" s="88" t="s">
        <v>670</v>
      </c>
      <c r="G260" s="83"/>
      <c r="H260" s="86" t="n">
        <f aca="false">H263+H265+H267+H261</f>
        <v>4951896.04</v>
      </c>
      <c r="I260" s="1"/>
      <c r="J260" s="68"/>
      <c r="K260" s="68"/>
      <c r="L260" s="68"/>
      <c r="M260" s="68"/>
      <c r="N260" s="68"/>
    </row>
    <row r="261" customFormat="false" ht="31.5" hidden="false" customHeight="false" outlineLevel="0" collapsed="false">
      <c r="A261" s="1"/>
      <c r="B261" s="87" t="s">
        <v>671</v>
      </c>
      <c r="C261" s="87"/>
      <c r="D261" s="83" t="s">
        <v>462</v>
      </c>
      <c r="E261" s="83" t="s">
        <v>370</v>
      </c>
      <c r="F261" s="88" t="s">
        <v>672</v>
      </c>
      <c r="G261" s="83"/>
      <c r="H261" s="86" t="n">
        <f aca="false">H262</f>
        <v>374532.33</v>
      </c>
      <c r="I261" s="1"/>
      <c r="J261" s="68"/>
      <c r="K261" s="68"/>
      <c r="L261" s="68"/>
      <c r="M261" s="68"/>
      <c r="N261" s="68"/>
    </row>
    <row r="262" customFormat="false" ht="31.5" hidden="false" customHeight="false" outlineLevel="0" collapsed="false">
      <c r="A262" s="1"/>
      <c r="B262" s="87" t="s">
        <v>388</v>
      </c>
      <c r="C262" s="87"/>
      <c r="D262" s="83" t="s">
        <v>462</v>
      </c>
      <c r="E262" s="83" t="s">
        <v>370</v>
      </c>
      <c r="F262" s="88" t="s">
        <v>672</v>
      </c>
      <c r="G262" s="83" t="s">
        <v>389</v>
      </c>
      <c r="H262" s="86" t="n">
        <v>374532.33</v>
      </c>
      <c r="I262" s="1"/>
      <c r="J262" s="68"/>
      <c r="K262" s="68"/>
      <c r="L262" s="68"/>
      <c r="M262" s="68"/>
      <c r="N262" s="68"/>
    </row>
    <row r="263" customFormat="false" ht="78.75" hidden="false" customHeight="false" outlineLevel="0" collapsed="false">
      <c r="A263" s="1"/>
      <c r="B263" s="108" t="s">
        <v>673</v>
      </c>
      <c r="C263" s="108"/>
      <c r="D263" s="83" t="s">
        <v>462</v>
      </c>
      <c r="E263" s="83" t="s">
        <v>370</v>
      </c>
      <c r="F263" s="83" t="s">
        <v>674</v>
      </c>
      <c r="G263" s="83"/>
      <c r="H263" s="112" t="n">
        <f aca="false">H264</f>
        <v>1602591.8</v>
      </c>
      <c r="I263" s="68"/>
      <c r="J263" s="68"/>
      <c r="K263" s="68"/>
      <c r="L263" s="68"/>
      <c r="M263" s="68"/>
    </row>
    <row r="264" customFormat="false" ht="31.5" hidden="false" customHeight="false" outlineLevel="0" collapsed="false">
      <c r="A264" s="1"/>
      <c r="B264" s="87" t="s">
        <v>388</v>
      </c>
      <c r="C264" s="87"/>
      <c r="D264" s="83" t="s">
        <v>462</v>
      </c>
      <c r="E264" s="83" t="s">
        <v>370</v>
      </c>
      <c r="F264" s="83" t="s">
        <v>674</v>
      </c>
      <c r="G264" s="83" t="s">
        <v>389</v>
      </c>
      <c r="H264" s="112" t="n">
        <v>1602591.8</v>
      </c>
      <c r="I264" s="68"/>
      <c r="J264" s="68"/>
      <c r="K264" s="68"/>
      <c r="L264" s="68"/>
      <c r="M264" s="68"/>
    </row>
    <row r="265" customFormat="false" ht="63" hidden="false" customHeight="false" outlineLevel="0" collapsed="false">
      <c r="A265" s="1"/>
      <c r="B265" s="108" t="s">
        <v>675</v>
      </c>
      <c r="C265" s="108"/>
      <c r="D265" s="83" t="s">
        <v>462</v>
      </c>
      <c r="E265" s="83" t="s">
        <v>370</v>
      </c>
      <c r="F265" s="83" t="s">
        <v>676</v>
      </c>
      <c r="G265" s="83"/>
      <c r="H265" s="112" t="n">
        <f aca="false">H266</f>
        <v>1362074.56</v>
      </c>
      <c r="I265" s="68"/>
      <c r="J265" s="68"/>
      <c r="K265" s="68"/>
      <c r="L265" s="68"/>
      <c r="M265" s="68"/>
    </row>
    <row r="266" customFormat="false" ht="31.5" hidden="false" customHeight="false" outlineLevel="0" collapsed="false">
      <c r="A266" s="1"/>
      <c r="B266" s="87" t="s">
        <v>388</v>
      </c>
      <c r="C266" s="87"/>
      <c r="D266" s="83" t="s">
        <v>462</v>
      </c>
      <c r="E266" s="83" t="s">
        <v>370</v>
      </c>
      <c r="F266" s="83" t="s">
        <v>676</v>
      </c>
      <c r="G266" s="83" t="s">
        <v>389</v>
      </c>
      <c r="H266" s="112" t="n">
        <v>1362074.56</v>
      </c>
      <c r="I266" s="68"/>
      <c r="J266" s="68"/>
      <c r="K266" s="68"/>
      <c r="L266" s="68"/>
      <c r="M266" s="68"/>
    </row>
    <row r="267" customFormat="false" ht="78.75" hidden="false" customHeight="false" outlineLevel="0" collapsed="false">
      <c r="A267" s="1"/>
      <c r="B267" s="108" t="s">
        <v>677</v>
      </c>
      <c r="C267" s="108"/>
      <c r="D267" s="83" t="s">
        <v>462</v>
      </c>
      <c r="E267" s="83" t="s">
        <v>370</v>
      </c>
      <c r="F267" s="83" t="s">
        <v>678</v>
      </c>
      <c r="G267" s="83"/>
      <c r="H267" s="112" t="n">
        <f aca="false">H268</f>
        <v>1612697.35</v>
      </c>
      <c r="I267" s="68"/>
      <c r="J267" s="68"/>
      <c r="K267" s="68"/>
      <c r="L267" s="68"/>
      <c r="M267" s="68"/>
    </row>
    <row r="268" customFormat="false" ht="31.5" hidden="false" customHeight="false" outlineLevel="0" collapsed="false">
      <c r="A268" s="1"/>
      <c r="B268" s="87" t="s">
        <v>388</v>
      </c>
      <c r="C268" s="87"/>
      <c r="D268" s="83" t="s">
        <v>462</v>
      </c>
      <c r="E268" s="83" t="s">
        <v>370</v>
      </c>
      <c r="F268" s="83" t="s">
        <v>678</v>
      </c>
      <c r="G268" s="83" t="s">
        <v>389</v>
      </c>
      <c r="H268" s="112" t="n">
        <v>1612697.35</v>
      </c>
      <c r="I268" s="68"/>
      <c r="J268" s="68"/>
      <c r="K268" s="68"/>
      <c r="L268" s="68"/>
      <c r="M268" s="68"/>
    </row>
    <row r="269" customFormat="false" ht="63" hidden="false" customHeight="false" outlineLevel="0" collapsed="false">
      <c r="A269" s="1"/>
      <c r="B269" s="87" t="s">
        <v>679</v>
      </c>
      <c r="C269" s="87"/>
      <c r="D269" s="83" t="s">
        <v>462</v>
      </c>
      <c r="E269" s="83" t="s">
        <v>370</v>
      </c>
      <c r="F269" s="83" t="s">
        <v>680</v>
      </c>
      <c r="G269" s="83"/>
      <c r="H269" s="112" t="n">
        <f aca="false">H270</f>
        <v>234360</v>
      </c>
      <c r="I269" s="68"/>
      <c r="J269" s="68"/>
      <c r="K269" s="68"/>
      <c r="L269" s="68"/>
      <c r="M269" s="68"/>
    </row>
    <row r="270" customFormat="false" ht="63" hidden="false" customHeight="false" outlineLevel="0" collapsed="false">
      <c r="A270" s="1"/>
      <c r="B270" s="87" t="s">
        <v>377</v>
      </c>
      <c r="C270" s="87"/>
      <c r="D270" s="83" t="s">
        <v>462</v>
      </c>
      <c r="E270" s="83" t="s">
        <v>370</v>
      </c>
      <c r="F270" s="83" t="s">
        <v>680</v>
      </c>
      <c r="G270" s="83" t="s">
        <v>378</v>
      </c>
      <c r="H270" s="112" t="n">
        <v>234360</v>
      </c>
      <c r="I270" s="68"/>
      <c r="J270" s="68"/>
      <c r="K270" s="68"/>
      <c r="L270" s="68"/>
      <c r="M270" s="68"/>
    </row>
    <row r="271" customFormat="false" ht="47.25" hidden="false" customHeight="false" outlineLevel="0" collapsed="false">
      <c r="A271" s="1"/>
      <c r="B271" s="87" t="s">
        <v>681</v>
      </c>
      <c r="C271" s="87"/>
      <c r="D271" s="83" t="s">
        <v>462</v>
      </c>
      <c r="E271" s="83" t="s">
        <v>370</v>
      </c>
      <c r="F271" s="88" t="s">
        <v>682</v>
      </c>
      <c r="G271" s="83"/>
      <c r="H271" s="86" t="n">
        <f aca="false">H272</f>
        <v>19431436.96</v>
      </c>
      <c r="I271" s="1"/>
      <c r="J271" s="68"/>
      <c r="K271" s="68"/>
      <c r="L271" s="68"/>
      <c r="M271" s="68"/>
      <c r="N271" s="68"/>
    </row>
    <row r="272" customFormat="false" ht="63" hidden="false" customHeight="false" outlineLevel="0" collapsed="false">
      <c r="A272" s="1"/>
      <c r="B272" s="87" t="s">
        <v>377</v>
      </c>
      <c r="C272" s="87"/>
      <c r="D272" s="83" t="s">
        <v>462</v>
      </c>
      <c r="E272" s="83" t="s">
        <v>370</v>
      </c>
      <c r="F272" s="88" t="s">
        <v>682</v>
      </c>
      <c r="G272" s="83" t="s">
        <v>378</v>
      </c>
      <c r="H272" s="86" t="n">
        <v>19431436.96</v>
      </c>
      <c r="I272" s="1"/>
      <c r="J272" s="68"/>
      <c r="K272" s="68"/>
      <c r="L272" s="68"/>
      <c r="M272" s="68"/>
      <c r="N272" s="68"/>
    </row>
    <row r="273" customFormat="false" ht="47.25" hidden="false" customHeight="false" outlineLevel="0" collapsed="false">
      <c r="A273" s="1"/>
      <c r="B273" s="87" t="s">
        <v>683</v>
      </c>
      <c r="C273" s="87"/>
      <c r="D273" s="83" t="s">
        <v>462</v>
      </c>
      <c r="E273" s="83" t="s">
        <v>370</v>
      </c>
      <c r="F273" s="88" t="s">
        <v>684</v>
      </c>
      <c r="G273" s="83"/>
      <c r="H273" s="86" t="n">
        <f aca="false">H274</f>
        <v>5568908</v>
      </c>
      <c r="I273" s="1"/>
      <c r="J273" s="68"/>
      <c r="K273" s="68"/>
      <c r="L273" s="68"/>
      <c r="M273" s="68"/>
      <c r="N273" s="68"/>
    </row>
    <row r="274" customFormat="false" ht="31.5" hidden="false" customHeight="false" outlineLevel="0" collapsed="false">
      <c r="A274" s="1"/>
      <c r="B274" s="87" t="s">
        <v>388</v>
      </c>
      <c r="C274" s="87"/>
      <c r="D274" s="83" t="s">
        <v>462</v>
      </c>
      <c r="E274" s="83" t="s">
        <v>370</v>
      </c>
      <c r="F274" s="88" t="s">
        <v>684</v>
      </c>
      <c r="G274" s="83" t="s">
        <v>389</v>
      </c>
      <c r="H274" s="86" t="n">
        <v>5568908</v>
      </c>
      <c r="I274" s="68"/>
      <c r="J274" s="68"/>
      <c r="K274" s="68"/>
      <c r="L274" s="68"/>
      <c r="M274" s="68"/>
      <c r="N274" s="68"/>
    </row>
    <row r="275" customFormat="false" ht="31.5" hidden="false" customHeight="false" outlineLevel="0" collapsed="false">
      <c r="A275" s="1"/>
      <c r="B275" s="35" t="s">
        <v>685</v>
      </c>
      <c r="C275" s="35"/>
      <c r="D275" s="83" t="s">
        <v>462</v>
      </c>
      <c r="E275" s="83" t="s">
        <v>370</v>
      </c>
      <c r="F275" s="88" t="s">
        <v>686</v>
      </c>
      <c r="G275" s="83"/>
      <c r="H275" s="86" t="n">
        <f aca="false">H276</f>
        <v>2448336</v>
      </c>
      <c r="I275" s="1"/>
      <c r="J275" s="68"/>
      <c r="K275" s="68"/>
      <c r="L275" s="68"/>
      <c r="M275" s="68"/>
      <c r="N275" s="68"/>
      <c r="O275" s="3"/>
    </row>
    <row r="276" customFormat="false" ht="63" hidden="false" customHeight="false" outlineLevel="0" collapsed="false">
      <c r="A276" s="1"/>
      <c r="B276" s="87" t="s">
        <v>377</v>
      </c>
      <c r="C276" s="87"/>
      <c r="D276" s="83" t="s">
        <v>462</v>
      </c>
      <c r="E276" s="83" t="s">
        <v>370</v>
      </c>
      <c r="F276" s="88" t="s">
        <v>686</v>
      </c>
      <c r="G276" s="83" t="s">
        <v>536</v>
      </c>
      <c r="H276" s="86" t="n">
        <v>2448336</v>
      </c>
      <c r="I276" s="1"/>
      <c r="J276" s="68"/>
      <c r="K276" s="68"/>
      <c r="L276" s="68"/>
      <c r="M276" s="68"/>
      <c r="N276" s="68"/>
      <c r="O276" s="3"/>
    </row>
    <row r="277" customFormat="false" ht="47.25" hidden="false" customHeight="false" outlineLevel="0" collapsed="false">
      <c r="A277" s="1"/>
      <c r="B277" s="87" t="s">
        <v>687</v>
      </c>
      <c r="C277" s="87"/>
      <c r="D277" s="83" t="s">
        <v>462</v>
      </c>
      <c r="E277" s="83" t="s">
        <v>370</v>
      </c>
      <c r="F277" s="88" t="s">
        <v>688</v>
      </c>
      <c r="G277" s="83"/>
      <c r="H277" s="86" t="n">
        <f aca="false">H278</f>
        <v>1912095</v>
      </c>
      <c r="I277" s="1"/>
      <c r="J277" s="68"/>
      <c r="K277" s="68"/>
      <c r="L277" s="68"/>
      <c r="M277" s="68"/>
      <c r="N277" s="68"/>
      <c r="O277" s="3"/>
    </row>
    <row r="278" customFormat="false" ht="31.5" hidden="false" customHeight="false" outlineLevel="0" collapsed="false">
      <c r="A278" s="1"/>
      <c r="B278" s="87" t="s">
        <v>388</v>
      </c>
      <c r="C278" s="87"/>
      <c r="D278" s="83" t="s">
        <v>462</v>
      </c>
      <c r="E278" s="83" t="s">
        <v>370</v>
      </c>
      <c r="F278" s="88" t="s">
        <v>688</v>
      </c>
      <c r="G278" s="83" t="s">
        <v>389</v>
      </c>
      <c r="H278" s="86" t="n">
        <v>1912095</v>
      </c>
      <c r="I278" s="1"/>
      <c r="J278" s="68"/>
      <c r="K278" s="68"/>
      <c r="L278" s="68"/>
      <c r="M278" s="68"/>
      <c r="N278" s="68"/>
      <c r="O278" s="3"/>
    </row>
    <row r="279" customFormat="false" ht="63" hidden="false" customHeight="false" outlineLevel="0" collapsed="false">
      <c r="A279" s="1"/>
      <c r="B279" s="31" t="s">
        <v>689</v>
      </c>
      <c r="C279" s="31"/>
      <c r="D279" s="83" t="s">
        <v>462</v>
      </c>
      <c r="E279" s="83" t="s">
        <v>370</v>
      </c>
      <c r="F279" s="88" t="s">
        <v>690</v>
      </c>
      <c r="G279" s="83"/>
      <c r="H279" s="86" t="n">
        <f aca="false">H280</f>
        <v>3803748.22</v>
      </c>
      <c r="I279" s="1"/>
      <c r="J279" s="68"/>
      <c r="K279" s="68"/>
      <c r="L279" s="68"/>
      <c r="M279" s="68"/>
      <c r="N279" s="68"/>
      <c r="O279" s="3"/>
    </row>
    <row r="280" customFormat="false" ht="31.5" hidden="false" customHeight="false" outlineLevel="0" collapsed="false">
      <c r="A280" s="1"/>
      <c r="B280" s="87" t="s">
        <v>388</v>
      </c>
      <c r="C280" s="87"/>
      <c r="D280" s="83" t="s">
        <v>462</v>
      </c>
      <c r="E280" s="83" t="s">
        <v>370</v>
      </c>
      <c r="F280" s="88" t="s">
        <v>690</v>
      </c>
      <c r="G280" s="83" t="s">
        <v>389</v>
      </c>
      <c r="H280" s="86" t="n">
        <v>3803748.22</v>
      </c>
      <c r="I280" s="107"/>
      <c r="J280" s="68"/>
      <c r="K280" s="68"/>
      <c r="L280" s="68"/>
      <c r="M280" s="68"/>
      <c r="N280" s="68"/>
      <c r="O280" s="3"/>
    </row>
    <row r="281" customFormat="false" ht="31.5" hidden="false" customHeight="false" outlineLevel="0" collapsed="false">
      <c r="A281" s="1"/>
      <c r="B281" s="35" t="s">
        <v>525</v>
      </c>
      <c r="C281" s="35"/>
      <c r="D281" s="83" t="s">
        <v>462</v>
      </c>
      <c r="E281" s="83" t="s">
        <v>370</v>
      </c>
      <c r="F281" s="88" t="s">
        <v>691</v>
      </c>
      <c r="G281" s="83"/>
      <c r="H281" s="86" t="n">
        <f aca="false">H283+H285+H282+H284</f>
        <v>49231634.48</v>
      </c>
      <c r="I281" s="107"/>
      <c r="J281" s="68"/>
      <c r="K281" s="68"/>
      <c r="L281" s="68"/>
      <c r="M281" s="68"/>
      <c r="N281" s="68"/>
      <c r="O281" s="3"/>
    </row>
    <row r="282" customFormat="false" ht="15.75" hidden="false" customHeight="false" outlineLevel="0" collapsed="false">
      <c r="A282" s="1"/>
      <c r="B282" s="35"/>
      <c r="C282" s="35"/>
      <c r="D282" s="83" t="s">
        <v>462</v>
      </c>
      <c r="E282" s="83" t="s">
        <v>370</v>
      </c>
      <c r="F282" s="88" t="s">
        <v>691</v>
      </c>
      <c r="G282" s="83" t="s">
        <v>378</v>
      </c>
      <c r="H282" s="86" t="n">
        <v>224697.26</v>
      </c>
      <c r="I282" s="107"/>
      <c r="J282" s="68"/>
      <c r="K282" s="68"/>
      <c r="L282" s="68"/>
      <c r="M282" s="68"/>
      <c r="N282" s="68"/>
      <c r="O282" s="3"/>
    </row>
    <row r="283" customFormat="false" ht="31.5" hidden="false" customHeight="false" outlineLevel="0" collapsed="false">
      <c r="A283" s="1"/>
      <c r="B283" s="87" t="s">
        <v>388</v>
      </c>
      <c r="C283" s="87"/>
      <c r="D283" s="83" t="s">
        <v>462</v>
      </c>
      <c r="E283" s="83" t="s">
        <v>370</v>
      </c>
      <c r="F283" s="88" t="s">
        <v>691</v>
      </c>
      <c r="G283" s="83" t="s">
        <v>389</v>
      </c>
      <c r="H283" s="86" t="n">
        <v>44478090.08</v>
      </c>
      <c r="I283" s="107"/>
      <c r="J283" s="99"/>
      <c r="K283" s="68"/>
      <c r="L283" s="68"/>
      <c r="M283" s="68"/>
      <c r="N283" s="68"/>
    </row>
    <row r="284" customFormat="false" ht="15.75" hidden="false" customHeight="false" outlineLevel="0" collapsed="false">
      <c r="A284" s="1"/>
      <c r="B284" s="35" t="s">
        <v>477</v>
      </c>
      <c r="C284" s="35"/>
      <c r="D284" s="83" t="s">
        <v>462</v>
      </c>
      <c r="E284" s="83" t="s">
        <v>370</v>
      </c>
      <c r="F284" s="88" t="s">
        <v>691</v>
      </c>
      <c r="G284" s="83" t="s">
        <v>478</v>
      </c>
      <c r="H284" s="86" t="n">
        <v>333300</v>
      </c>
      <c r="I284" s="107"/>
      <c r="J284" s="99"/>
      <c r="K284" s="68"/>
      <c r="L284" s="68"/>
      <c r="M284" s="68"/>
      <c r="N284" s="68"/>
    </row>
    <row r="285" customFormat="false" ht="15.75" hidden="false" customHeight="false" outlineLevel="0" collapsed="false">
      <c r="A285" s="1"/>
      <c r="B285" s="87" t="s">
        <v>390</v>
      </c>
      <c r="C285" s="87"/>
      <c r="D285" s="83" t="s">
        <v>462</v>
      </c>
      <c r="E285" s="83" t="s">
        <v>370</v>
      </c>
      <c r="F285" s="88" t="s">
        <v>691</v>
      </c>
      <c r="G285" s="83" t="s">
        <v>391</v>
      </c>
      <c r="H285" s="86" t="n">
        <v>4195547.14</v>
      </c>
      <c r="I285" s="107"/>
      <c r="J285" s="68"/>
      <c r="K285" s="68"/>
      <c r="L285" s="68"/>
      <c r="M285" s="68"/>
      <c r="N285" s="68"/>
    </row>
    <row r="286" customFormat="false" ht="47.25" hidden="false" customHeight="false" outlineLevel="0" collapsed="false">
      <c r="A286" s="1"/>
      <c r="B286" s="20" t="s">
        <v>501</v>
      </c>
      <c r="C286" s="20"/>
      <c r="D286" s="76" t="s">
        <v>462</v>
      </c>
      <c r="E286" s="76" t="s">
        <v>370</v>
      </c>
      <c r="F286" s="73" t="s">
        <v>411</v>
      </c>
      <c r="G286" s="83"/>
      <c r="H286" s="86" t="n">
        <f aca="false">H287</f>
        <v>132000</v>
      </c>
      <c r="I286" s="107"/>
      <c r="J286" s="68"/>
      <c r="K286" s="68"/>
      <c r="L286" s="68"/>
      <c r="M286" s="68"/>
      <c r="N286" s="68"/>
    </row>
    <row r="287" customFormat="false" ht="63" hidden="false" customHeight="false" outlineLevel="0" collapsed="false">
      <c r="A287" s="1"/>
      <c r="B287" s="87" t="s">
        <v>502</v>
      </c>
      <c r="C287" s="87"/>
      <c r="D287" s="83" t="s">
        <v>462</v>
      </c>
      <c r="E287" s="83" t="s">
        <v>370</v>
      </c>
      <c r="F287" s="82" t="s">
        <v>503</v>
      </c>
      <c r="G287" s="83"/>
      <c r="H287" s="86" t="n">
        <f aca="false">H288</f>
        <v>132000</v>
      </c>
      <c r="I287" s="107"/>
      <c r="J287" s="68"/>
      <c r="K287" s="68"/>
      <c r="L287" s="68"/>
      <c r="M287" s="68"/>
      <c r="N287" s="68"/>
    </row>
    <row r="288" customFormat="false" ht="31.5" hidden="false" customHeight="false" outlineLevel="0" collapsed="false">
      <c r="A288" s="1"/>
      <c r="B288" s="87" t="s">
        <v>692</v>
      </c>
      <c r="C288" s="87"/>
      <c r="D288" s="83" t="s">
        <v>462</v>
      </c>
      <c r="E288" s="83" t="s">
        <v>370</v>
      </c>
      <c r="F288" s="82" t="s">
        <v>693</v>
      </c>
      <c r="G288" s="83"/>
      <c r="H288" s="86" t="n">
        <f aca="false">H289</f>
        <v>132000</v>
      </c>
      <c r="I288" s="107"/>
      <c r="J288" s="68"/>
      <c r="K288" s="68"/>
      <c r="L288" s="68"/>
      <c r="M288" s="68"/>
      <c r="N288" s="68"/>
    </row>
    <row r="289" customFormat="false" ht="31.5" hidden="false" customHeight="false" outlineLevel="0" collapsed="false">
      <c r="A289" s="1"/>
      <c r="B289" s="87" t="s">
        <v>506</v>
      </c>
      <c r="C289" s="87"/>
      <c r="D289" s="83" t="s">
        <v>462</v>
      </c>
      <c r="E289" s="83" t="s">
        <v>370</v>
      </c>
      <c r="F289" s="82" t="s">
        <v>694</v>
      </c>
      <c r="G289" s="83"/>
      <c r="H289" s="86" t="n">
        <f aca="false">H290</f>
        <v>132000</v>
      </c>
      <c r="I289" s="104"/>
      <c r="J289" s="68"/>
      <c r="K289" s="68"/>
      <c r="L289" s="68"/>
      <c r="M289" s="68"/>
      <c r="N289" s="68"/>
    </row>
    <row r="290" customFormat="false" ht="31.5" hidden="false" customHeight="false" outlineLevel="0" collapsed="false">
      <c r="A290" s="1"/>
      <c r="B290" s="87" t="s">
        <v>388</v>
      </c>
      <c r="C290" s="87"/>
      <c r="D290" s="83" t="s">
        <v>462</v>
      </c>
      <c r="E290" s="83" t="s">
        <v>370</v>
      </c>
      <c r="F290" s="82" t="s">
        <v>694</v>
      </c>
      <c r="G290" s="83" t="s">
        <v>389</v>
      </c>
      <c r="H290" s="86" t="n">
        <v>132000</v>
      </c>
      <c r="I290" s="104"/>
      <c r="J290" s="68"/>
      <c r="K290" s="68"/>
      <c r="L290" s="68"/>
      <c r="M290" s="68"/>
      <c r="N290" s="68"/>
    </row>
    <row r="291" customFormat="false" ht="31.5" hidden="false" customHeight="false" outlineLevel="0" collapsed="false">
      <c r="A291" s="1"/>
      <c r="B291" s="90" t="s">
        <v>418</v>
      </c>
      <c r="C291" s="90"/>
      <c r="D291" s="76" t="s">
        <v>462</v>
      </c>
      <c r="E291" s="76" t="s">
        <v>370</v>
      </c>
      <c r="F291" s="73" t="s">
        <v>419</v>
      </c>
      <c r="G291" s="76"/>
      <c r="H291" s="78" t="n">
        <f aca="false">H292</f>
        <v>95000</v>
      </c>
      <c r="I291" s="104"/>
      <c r="J291" s="68"/>
      <c r="K291" s="68"/>
      <c r="L291" s="68"/>
      <c r="M291" s="68"/>
      <c r="N291" s="68"/>
    </row>
    <row r="292" customFormat="false" ht="63" hidden="false" customHeight="false" outlineLevel="0" collapsed="false">
      <c r="A292" s="1"/>
      <c r="B292" s="87" t="s">
        <v>695</v>
      </c>
      <c r="C292" s="87"/>
      <c r="D292" s="83" t="s">
        <v>462</v>
      </c>
      <c r="E292" s="83" t="s">
        <v>370</v>
      </c>
      <c r="F292" s="88" t="s">
        <v>696</v>
      </c>
      <c r="G292" s="83"/>
      <c r="H292" s="86" t="n">
        <f aca="false">H293</f>
        <v>95000</v>
      </c>
      <c r="I292" s="104"/>
      <c r="J292" s="68"/>
      <c r="K292" s="68"/>
      <c r="L292" s="68"/>
      <c r="M292" s="68"/>
      <c r="N292" s="68"/>
    </row>
    <row r="293" customFormat="false" ht="47.25" hidden="false" customHeight="false" outlineLevel="0" collapsed="false">
      <c r="A293" s="1"/>
      <c r="B293" s="87" t="s">
        <v>697</v>
      </c>
      <c r="C293" s="87"/>
      <c r="D293" s="83" t="s">
        <v>462</v>
      </c>
      <c r="E293" s="83" t="s">
        <v>370</v>
      </c>
      <c r="F293" s="88" t="s">
        <v>698</v>
      </c>
      <c r="G293" s="83"/>
      <c r="H293" s="86" t="n">
        <f aca="false">H294</f>
        <v>95000</v>
      </c>
      <c r="I293" s="104"/>
      <c r="J293" s="68"/>
      <c r="K293" s="68"/>
      <c r="L293" s="68"/>
      <c r="M293" s="68"/>
      <c r="N293" s="68"/>
    </row>
    <row r="294" customFormat="false" ht="31.5" hidden="false" customHeight="false" outlineLevel="0" collapsed="false">
      <c r="A294" s="1"/>
      <c r="B294" s="87" t="s">
        <v>699</v>
      </c>
      <c r="C294" s="87"/>
      <c r="D294" s="83" t="s">
        <v>462</v>
      </c>
      <c r="E294" s="83" t="s">
        <v>370</v>
      </c>
      <c r="F294" s="88" t="s">
        <v>700</v>
      </c>
      <c r="G294" s="83"/>
      <c r="H294" s="86" t="n">
        <f aca="false">H295</f>
        <v>95000</v>
      </c>
      <c r="I294" s="104"/>
      <c r="J294" s="68"/>
      <c r="K294" s="68"/>
      <c r="L294" s="68"/>
      <c r="M294" s="68"/>
      <c r="N294" s="68"/>
    </row>
    <row r="295" customFormat="false" ht="31.5" hidden="false" customHeight="false" outlineLevel="0" collapsed="false">
      <c r="A295" s="1"/>
      <c r="B295" s="87" t="s">
        <v>388</v>
      </c>
      <c r="C295" s="87"/>
      <c r="D295" s="83" t="s">
        <v>462</v>
      </c>
      <c r="E295" s="83" t="s">
        <v>370</v>
      </c>
      <c r="F295" s="88" t="s">
        <v>700</v>
      </c>
      <c r="G295" s="83" t="s">
        <v>389</v>
      </c>
      <c r="H295" s="86" t="n">
        <v>95000</v>
      </c>
      <c r="I295" s="104"/>
      <c r="J295" s="68"/>
      <c r="K295" s="68"/>
      <c r="L295" s="68"/>
      <c r="M295" s="68"/>
      <c r="N295" s="68"/>
    </row>
    <row r="296" customFormat="false" ht="15.75" hidden="false" customHeight="false" outlineLevel="0" collapsed="false">
      <c r="A296" s="1"/>
      <c r="B296" s="90" t="s">
        <v>701</v>
      </c>
      <c r="C296" s="90"/>
      <c r="D296" s="76" t="s">
        <v>462</v>
      </c>
      <c r="E296" s="76" t="s">
        <v>382</v>
      </c>
      <c r="F296" s="91"/>
      <c r="G296" s="76"/>
      <c r="H296" s="78" t="n">
        <f aca="false">H297</f>
        <v>20252411.02</v>
      </c>
      <c r="I296" s="104"/>
      <c r="J296" s="68"/>
      <c r="K296" s="68"/>
      <c r="L296" s="68"/>
      <c r="M296" s="68"/>
      <c r="N296" s="68"/>
    </row>
    <row r="297" customFormat="false" ht="31.5" hidden="false" customHeight="false" outlineLevel="0" collapsed="false">
      <c r="A297" s="1"/>
      <c r="B297" s="20" t="s">
        <v>617</v>
      </c>
      <c r="C297" s="20"/>
      <c r="D297" s="76" t="s">
        <v>462</v>
      </c>
      <c r="E297" s="76" t="s">
        <v>382</v>
      </c>
      <c r="F297" s="91" t="s">
        <v>618</v>
      </c>
      <c r="G297" s="76"/>
      <c r="H297" s="78" t="n">
        <f aca="false">H298+H302</f>
        <v>20252411.02</v>
      </c>
      <c r="I297" s="68"/>
      <c r="J297" s="68"/>
      <c r="K297" s="68"/>
      <c r="L297" s="68"/>
      <c r="M297" s="68"/>
      <c r="N297" s="68"/>
    </row>
    <row r="298" customFormat="false" ht="63" hidden="false" customHeight="false" outlineLevel="0" collapsed="false">
      <c r="A298" s="1"/>
      <c r="B298" s="23" t="s">
        <v>702</v>
      </c>
      <c r="C298" s="23"/>
      <c r="D298" s="83" t="s">
        <v>462</v>
      </c>
      <c r="E298" s="83" t="s">
        <v>382</v>
      </c>
      <c r="F298" s="88" t="s">
        <v>703</v>
      </c>
      <c r="G298" s="76"/>
      <c r="H298" s="86" t="n">
        <f aca="false">H299</f>
        <v>16800</v>
      </c>
      <c r="I298" s="68"/>
      <c r="J298" s="68"/>
      <c r="K298" s="68"/>
      <c r="L298" s="68"/>
      <c r="M298" s="68"/>
      <c r="N298" s="68"/>
    </row>
    <row r="299" customFormat="false" ht="47.25" hidden="false" customHeight="false" outlineLevel="0" collapsed="false">
      <c r="A299" s="1"/>
      <c r="B299" s="87" t="s">
        <v>704</v>
      </c>
      <c r="C299" s="87"/>
      <c r="D299" s="83" t="s">
        <v>462</v>
      </c>
      <c r="E299" s="83" t="s">
        <v>382</v>
      </c>
      <c r="F299" s="88" t="s">
        <v>705</v>
      </c>
      <c r="G299" s="83"/>
      <c r="H299" s="86" t="n">
        <f aca="false">H300</f>
        <v>16800</v>
      </c>
      <c r="I299" s="68"/>
      <c r="J299" s="68"/>
      <c r="K299" s="68"/>
      <c r="L299" s="68"/>
      <c r="M299" s="68"/>
      <c r="N299" s="68"/>
    </row>
    <row r="300" customFormat="false" ht="15.75" hidden="false" customHeight="false" outlineLevel="0" collapsed="false">
      <c r="A300" s="1"/>
      <c r="B300" s="87" t="s">
        <v>706</v>
      </c>
      <c r="C300" s="87"/>
      <c r="D300" s="83" t="s">
        <v>462</v>
      </c>
      <c r="E300" s="83" t="s">
        <v>382</v>
      </c>
      <c r="F300" s="88" t="s">
        <v>707</v>
      </c>
      <c r="G300" s="83"/>
      <c r="H300" s="86" t="n">
        <f aca="false">H301</f>
        <v>16800</v>
      </c>
      <c r="I300" s="68"/>
      <c r="J300" s="68"/>
      <c r="K300" s="68"/>
      <c r="L300" s="68"/>
      <c r="M300" s="68"/>
      <c r="N300" s="68"/>
    </row>
    <row r="301" customFormat="false" ht="15.75" hidden="false" customHeight="false" outlineLevel="0" collapsed="false">
      <c r="A301" s="1"/>
      <c r="B301" s="35" t="s">
        <v>477</v>
      </c>
      <c r="C301" s="35"/>
      <c r="D301" s="83" t="s">
        <v>462</v>
      </c>
      <c r="E301" s="83" t="s">
        <v>382</v>
      </c>
      <c r="F301" s="88" t="s">
        <v>707</v>
      </c>
      <c r="G301" s="83" t="s">
        <v>478</v>
      </c>
      <c r="H301" s="86" t="n">
        <v>16800</v>
      </c>
      <c r="J301" s="104"/>
      <c r="K301" s="99"/>
      <c r="L301" s="68"/>
      <c r="M301" s="68"/>
      <c r="N301" s="68"/>
    </row>
    <row r="302" customFormat="false" ht="63" hidden="false" customHeight="false" outlineLevel="0" collapsed="false">
      <c r="A302" s="1"/>
      <c r="B302" s="87" t="s">
        <v>708</v>
      </c>
      <c r="C302" s="87"/>
      <c r="D302" s="83" t="s">
        <v>462</v>
      </c>
      <c r="E302" s="83" t="s">
        <v>382</v>
      </c>
      <c r="F302" s="88" t="s">
        <v>709</v>
      </c>
      <c r="G302" s="83"/>
      <c r="H302" s="86" t="n">
        <f aca="false">H303+H314+H317</f>
        <v>20235611.02</v>
      </c>
      <c r="I302" s="68"/>
      <c r="J302" s="68"/>
      <c r="K302" s="68"/>
      <c r="L302" s="68"/>
      <c r="M302" s="68"/>
      <c r="N302" s="68"/>
    </row>
    <row r="303" customFormat="false" ht="31.5" hidden="false" customHeight="false" outlineLevel="0" collapsed="false">
      <c r="A303" s="1"/>
      <c r="B303" s="87" t="s">
        <v>710</v>
      </c>
      <c r="C303" s="87"/>
      <c r="D303" s="83" t="s">
        <v>462</v>
      </c>
      <c r="E303" s="83" t="s">
        <v>382</v>
      </c>
      <c r="F303" s="88" t="s">
        <v>711</v>
      </c>
      <c r="G303" s="83"/>
      <c r="H303" s="86" t="n">
        <f aca="false">H307+H312+H304</f>
        <v>19362688.02</v>
      </c>
      <c r="I303" s="68"/>
      <c r="J303" s="68"/>
      <c r="K303" s="68"/>
      <c r="L303" s="68"/>
      <c r="M303" s="68"/>
      <c r="N303" s="68"/>
    </row>
    <row r="304" customFormat="false" ht="78.75" hidden="false" customHeight="false" outlineLevel="0" collapsed="false">
      <c r="A304" s="1"/>
      <c r="B304" s="87" t="s">
        <v>623</v>
      </c>
      <c r="C304" s="87"/>
      <c r="D304" s="83" t="s">
        <v>462</v>
      </c>
      <c r="E304" s="83" t="s">
        <v>382</v>
      </c>
      <c r="F304" s="83" t="s">
        <v>712</v>
      </c>
      <c r="G304" s="83"/>
      <c r="H304" s="86" t="n">
        <f aca="false">H305+H306</f>
        <v>756000</v>
      </c>
      <c r="I304" s="68"/>
      <c r="J304" s="68"/>
      <c r="K304" s="68"/>
      <c r="L304" s="68"/>
      <c r="M304" s="68"/>
      <c r="N304" s="68"/>
    </row>
    <row r="305" customFormat="false" ht="63" hidden="false" customHeight="false" outlineLevel="0" collapsed="false">
      <c r="A305" s="1"/>
      <c r="B305" s="87" t="s">
        <v>377</v>
      </c>
      <c r="C305" s="87"/>
      <c r="D305" s="83" t="s">
        <v>462</v>
      </c>
      <c r="E305" s="83" t="s">
        <v>382</v>
      </c>
      <c r="F305" s="83" t="s">
        <v>712</v>
      </c>
      <c r="G305" s="83" t="s">
        <v>378</v>
      </c>
      <c r="H305" s="86" t="n">
        <v>540000</v>
      </c>
      <c r="I305" s="68"/>
      <c r="J305" s="68"/>
      <c r="K305" s="68"/>
      <c r="L305" s="68"/>
      <c r="M305" s="68"/>
      <c r="N305" s="68"/>
    </row>
    <row r="306" customFormat="false" ht="31.5" hidden="false" customHeight="false" outlineLevel="0" collapsed="false">
      <c r="A306" s="1"/>
      <c r="B306" s="87" t="s">
        <v>479</v>
      </c>
      <c r="C306" s="87"/>
      <c r="D306" s="83" t="s">
        <v>462</v>
      </c>
      <c r="E306" s="83" t="s">
        <v>382</v>
      </c>
      <c r="F306" s="83" t="s">
        <v>712</v>
      </c>
      <c r="G306" s="83" t="s">
        <v>480</v>
      </c>
      <c r="H306" s="86" t="n">
        <v>216000</v>
      </c>
      <c r="I306" s="68"/>
      <c r="J306" s="99"/>
      <c r="K306" s="68"/>
      <c r="L306" s="68"/>
      <c r="M306" s="68"/>
      <c r="N306" s="68"/>
    </row>
    <row r="307" customFormat="false" ht="31.5" hidden="false" customHeight="false" outlineLevel="0" collapsed="false">
      <c r="A307" s="1"/>
      <c r="B307" s="35" t="s">
        <v>525</v>
      </c>
      <c r="C307" s="35"/>
      <c r="D307" s="83" t="s">
        <v>462</v>
      </c>
      <c r="E307" s="83" t="s">
        <v>382</v>
      </c>
      <c r="F307" s="88" t="s">
        <v>713</v>
      </c>
      <c r="G307" s="83"/>
      <c r="H307" s="86" t="n">
        <f aca="false">H308+H309+H311+H310</f>
        <v>17978825.67</v>
      </c>
      <c r="I307" s="68"/>
      <c r="J307" s="68"/>
      <c r="K307" s="68"/>
      <c r="L307" s="68"/>
      <c r="M307" s="68"/>
      <c r="N307" s="68"/>
    </row>
    <row r="308" customFormat="false" ht="63" hidden="false" customHeight="false" outlineLevel="0" collapsed="false">
      <c r="A308" s="1"/>
      <c r="B308" s="87" t="s">
        <v>377</v>
      </c>
      <c r="C308" s="87"/>
      <c r="D308" s="83" t="s">
        <v>462</v>
      </c>
      <c r="E308" s="83" t="s">
        <v>382</v>
      </c>
      <c r="F308" s="88" t="s">
        <v>713</v>
      </c>
      <c r="G308" s="83" t="s">
        <v>378</v>
      </c>
      <c r="H308" s="86" t="n">
        <v>13289324.2</v>
      </c>
      <c r="I308" s="68"/>
      <c r="J308" s="104"/>
      <c r="K308" s="104"/>
      <c r="L308" s="68"/>
      <c r="M308" s="68"/>
      <c r="N308" s="68"/>
    </row>
    <row r="309" customFormat="false" ht="46.5" hidden="false" customHeight="true" outlineLevel="0" collapsed="false">
      <c r="A309" s="1"/>
      <c r="B309" s="87" t="s">
        <v>388</v>
      </c>
      <c r="C309" s="87"/>
      <c r="D309" s="83" t="s">
        <v>462</v>
      </c>
      <c r="E309" s="83" t="s">
        <v>382</v>
      </c>
      <c r="F309" s="88" t="s">
        <v>713</v>
      </c>
      <c r="G309" s="83" t="s">
        <v>389</v>
      </c>
      <c r="H309" s="86" t="n">
        <v>1631092.21</v>
      </c>
      <c r="I309" s="68"/>
      <c r="J309" s="104"/>
      <c r="K309" s="104"/>
      <c r="L309" s="68"/>
      <c r="M309" s="68"/>
      <c r="N309" s="68"/>
    </row>
    <row r="310" customFormat="false" ht="31.5" hidden="false" customHeight="false" outlineLevel="0" collapsed="false">
      <c r="A310" s="1"/>
      <c r="B310" s="87" t="s">
        <v>479</v>
      </c>
      <c r="C310" s="87"/>
      <c r="D310" s="83" t="s">
        <v>462</v>
      </c>
      <c r="E310" s="83" t="s">
        <v>382</v>
      </c>
      <c r="F310" s="88" t="s">
        <v>713</v>
      </c>
      <c r="G310" s="83" t="s">
        <v>480</v>
      </c>
      <c r="H310" s="86" t="n">
        <v>3017000.26</v>
      </c>
      <c r="I310" s="68"/>
      <c r="J310" s="99"/>
      <c r="K310" s="68"/>
      <c r="L310" s="68"/>
      <c r="M310" s="68"/>
      <c r="N310" s="68"/>
    </row>
    <row r="311" customFormat="false" ht="15.75" hidden="false" customHeight="false" outlineLevel="0" collapsed="false">
      <c r="A311" s="1"/>
      <c r="B311" s="87" t="s">
        <v>390</v>
      </c>
      <c r="C311" s="87"/>
      <c r="D311" s="83" t="s">
        <v>462</v>
      </c>
      <c r="E311" s="83" t="s">
        <v>382</v>
      </c>
      <c r="F311" s="88" t="s">
        <v>713</v>
      </c>
      <c r="G311" s="83" t="s">
        <v>391</v>
      </c>
      <c r="H311" s="86" t="n">
        <v>41409</v>
      </c>
      <c r="I311" s="68"/>
      <c r="J311" s="104"/>
      <c r="K311" s="104"/>
      <c r="L311" s="68"/>
      <c r="M311" s="68"/>
      <c r="N311" s="68"/>
    </row>
    <row r="312" customFormat="false" ht="47.25" hidden="false" customHeight="false" outlineLevel="0" collapsed="false">
      <c r="A312" s="1"/>
      <c r="B312" s="87" t="s">
        <v>714</v>
      </c>
      <c r="C312" s="87"/>
      <c r="D312" s="83" t="s">
        <v>462</v>
      </c>
      <c r="E312" s="83" t="s">
        <v>382</v>
      </c>
      <c r="F312" s="88" t="s">
        <v>715</v>
      </c>
      <c r="G312" s="83"/>
      <c r="H312" s="86" t="n">
        <f aca="false">H313</f>
        <v>627862.35</v>
      </c>
      <c r="I312" s="68"/>
      <c r="J312" s="68"/>
      <c r="K312" s="68"/>
      <c r="L312" s="68"/>
      <c r="M312" s="68"/>
      <c r="N312" s="68"/>
    </row>
    <row r="313" customFormat="false" ht="31.5" hidden="false" customHeight="false" outlineLevel="0" collapsed="false">
      <c r="A313" s="1"/>
      <c r="B313" s="87" t="s">
        <v>479</v>
      </c>
      <c r="C313" s="87"/>
      <c r="D313" s="83" t="s">
        <v>462</v>
      </c>
      <c r="E313" s="83" t="s">
        <v>382</v>
      </c>
      <c r="F313" s="88" t="s">
        <v>715</v>
      </c>
      <c r="G313" s="83" t="s">
        <v>480</v>
      </c>
      <c r="H313" s="86" t="n">
        <v>627862.35</v>
      </c>
      <c r="I313" s="68"/>
      <c r="J313" s="99"/>
      <c r="K313" s="68"/>
      <c r="L313" s="68"/>
      <c r="M313" s="68"/>
      <c r="N313" s="68"/>
    </row>
    <row r="314" customFormat="false" ht="31.5" hidden="false" customHeight="false" outlineLevel="0" collapsed="false">
      <c r="A314" s="1"/>
      <c r="B314" s="87" t="s">
        <v>716</v>
      </c>
      <c r="C314" s="87"/>
      <c r="D314" s="83" t="s">
        <v>462</v>
      </c>
      <c r="E314" s="83" t="s">
        <v>382</v>
      </c>
      <c r="F314" s="88" t="s">
        <v>717</v>
      </c>
      <c r="G314" s="83"/>
      <c r="H314" s="86" t="n">
        <f aca="false">H315</f>
        <v>149000</v>
      </c>
      <c r="I314" s="68"/>
      <c r="J314" s="68"/>
      <c r="K314" s="68"/>
      <c r="L314" s="68"/>
      <c r="M314" s="68"/>
      <c r="N314" s="68"/>
    </row>
    <row r="315" customFormat="false" ht="15.75" hidden="false" customHeight="false" outlineLevel="0" collapsed="false">
      <c r="A315" s="1"/>
      <c r="B315" s="87" t="s">
        <v>718</v>
      </c>
      <c r="C315" s="87"/>
      <c r="D315" s="83" t="s">
        <v>462</v>
      </c>
      <c r="E315" s="83" t="s">
        <v>382</v>
      </c>
      <c r="F315" s="88" t="s">
        <v>719</v>
      </c>
      <c r="G315" s="83"/>
      <c r="H315" s="86" t="n">
        <f aca="false">H316</f>
        <v>149000</v>
      </c>
      <c r="I315" s="68"/>
      <c r="J315" s="68"/>
      <c r="K315" s="68"/>
      <c r="L315" s="68"/>
      <c r="M315" s="68"/>
      <c r="N315" s="68"/>
    </row>
    <row r="316" customFormat="false" ht="31.5" hidden="false" customHeight="false" outlineLevel="0" collapsed="false">
      <c r="A316" s="1"/>
      <c r="B316" s="87" t="s">
        <v>388</v>
      </c>
      <c r="C316" s="87"/>
      <c r="D316" s="83" t="s">
        <v>462</v>
      </c>
      <c r="E316" s="83" t="s">
        <v>382</v>
      </c>
      <c r="F316" s="88" t="s">
        <v>719</v>
      </c>
      <c r="G316" s="83" t="s">
        <v>389</v>
      </c>
      <c r="H316" s="86" t="n">
        <v>149000</v>
      </c>
      <c r="I316" s="68"/>
      <c r="J316" s="99"/>
      <c r="K316" s="68"/>
      <c r="L316" s="68"/>
      <c r="M316" s="68"/>
      <c r="N316" s="68"/>
    </row>
    <row r="317" customFormat="false" ht="15.75" hidden="false" customHeight="false" outlineLevel="0" collapsed="false">
      <c r="A317" s="1"/>
      <c r="B317" s="108" t="s">
        <v>635</v>
      </c>
      <c r="C317" s="108"/>
      <c r="D317" s="83" t="s">
        <v>462</v>
      </c>
      <c r="E317" s="83" t="s">
        <v>382</v>
      </c>
      <c r="F317" s="109" t="s">
        <v>636</v>
      </c>
      <c r="G317" s="83"/>
      <c r="H317" s="86" t="n">
        <f aca="false">H318</f>
        <v>723923</v>
      </c>
      <c r="I317" s="68"/>
      <c r="J317" s="99"/>
      <c r="K317" s="68"/>
      <c r="L317" s="68"/>
      <c r="M317" s="68"/>
      <c r="N317" s="68"/>
    </row>
    <row r="318" customFormat="false" ht="94.5" hidden="false" customHeight="false" outlineLevel="0" collapsed="false">
      <c r="A318" s="1"/>
      <c r="B318" s="108" t="s">
        <v>720</v>
      </c>
      <c r="C318" s="108"/>
      <c r="D318" s="83" t="s">
        <v>462</v>
      </c>
      <c r="E318" s="83" t="s">
        <v>382</v>
      </c>
      <c r="F318" s="109" t="s">
        <v>721</v>
      </c>
      <c r="G318" s="83"/>
      <c r="H318" s="110" t="n">
        <f aca="false">H319</f>
        <v>723923</v>
      </c>
      <c r="I318" s="68"/>
      <c r="J318" s="99"/>
      <c r="K318" s="68"/>
      <c r="L318" s="68"/>
      <c r="M318" s="68"/>
      <c r="N318" s="68"/>
    </row>
    <row r="319" customFormat="false" ht="31.5" hidden="false" customHeight="false" outlineLevel="0" collapsed="false">
      <c r="A319" s="1"/>
      <c r="B319" s="108" t="s">
        <v>388</v>
      </c>
      <c r="C319" s="108"/>
      <c r="D319" s="83" t="s">
        <v>462</v>
      </c>
      <c r="E319" s="83" t="s">
        <v>382</v>
      </c>
      <c r="F319" s="109" t="s">
        <v>721</v>
      </c>
      <c r="G319" s="83" t="s">
        <v>389</v>
      </c>
      <c r="H319" s="110" t="n">
        <v>723923</v>
      </c>
      <c r="I319" s="68"/>
      <c r="J319" s="99"/>
      <c r="K319" s="68"/>
      <c r="L319" s="68"/>
      <c r="M319" s="68"/>
      <c r="N319" s="68"/>
    </row>
    <row r="320" customFormat="false" ht="15.75" hidden="false" customHeight="false" outlineLevel="0" collapsed="false">
      <c r="A320" s="1"/>
      <c r="B320" s="90" t="s">
        <v>722</v>
      </c>
      <c r="C320" s="90"/>
      <c r="D320" s="76" t="s">
        <v>462</v>
      </c>
      <c r="E320" s="76" t="s">
        <v>462</v>
      </c>
      <c r="F320" s="88"/>
      <c r="G320" s="83"/>
      <c r="H320" s="78" t="n">
        <f aca="false">H321</f>
        <v>3903861.31</v>
      </c>
      <c r="I320" s="68"/>
      <c r="J320" s="68"/>
      <c r="K320" s="68"/>
      <c r="L320" s="68"/>
      <c r="M320" s="68"/>
      <c r="N320" s="68"/>
    </row>
    <row r="321" customFormat="false" ht="63" hidden="false" customHeight="false" outlineLevel="0" collapsed="false">
      <c r="A321" s="1"/>
      <c r="B321" s="90" t="s">
        <v>723</v>
      </c>
      <c r="C321" s="90"/>
      <c r="D321" s="76" t="s">
        <v>462</v>
      </c>
      <c r="E321" s="76" t="s">
        <v>462</v>
      </c>
      <c r="F321" s="91" t="s">
        <v>724</v>
      </c>
      <c r="G321" s="76"/>
      <c r="H321" s="78" t="n">
        <f aca="false">H322+H326</f>
        <v>3903861.31</v>
      </c>
      <c r="I321" s="68"/>
      <c r="J321" s="68"/>
      <c r="K321" s="68"/>
      <c r="L321" s="68"/>
      <c r="M321" s="68"/>
      <c r="N321" s="68"/>
    </row>
    <row r="322" customFormat="false" ht="94.5" hidden="false" customHeight="false" outlineLevel="0" collapsed="false">
      <c r="A322" s="1"/>
      <c r="B322" s="87" t="s">
        <v>725</v>
      </c>
      <c r="C322" s="87"/>
      <c r="D322" s="83" t="s">
        <v>462</v>
      </c>
      <c r="E322" s="83" t="s">
        <v>462</v>
      </c>
      <c r="F322" s="88" t="s">
        <v>726</v>
      </c>
      <c r="G322" s="83"/>
      <c r="H322" s="86" t="n">
        <f aca="false">H323</f>
        <v>110447</v>
      </c>
      <c r="I322" s="68"/>
      <c r="J322" s="68"/>
      <c r="K322" s="68"/>
      <c r="L322" s="68"/>
      <c r="M322" s="68"/>
      <c r="N322" s="68"/>
    </row>
    <row r="323" customFormat="false" ht="31.5" hidden="false" customHeight="false" outlineLevel="0" collapsed="false">
      <c r="A323" s="1"/>
      <c r="B323" s="87" t="s">
        <v>727</v>
      </c>
      <c r="C323" s="87"/>
      <c r="D323" s="83" t="s">
        <v>462</v>
      </c>
      <c r="E323" s="83" t="s">
        <v>462</v>
      </c>
      <c r="F323" s="88" t="s">
        <v>728</v>
      </c>
      <c r="G323" s="83"/>
      <c r="H323" s="86" t="n">
        <f aca="false">H324</f>
        <v>110447</v>
      </c>
      <c r="I323" s="68"/>
      <c r="J323" s="68"/>
      <c r="K323" s="68"/>
      <c r="L323" s="68"/>
      <c r="M323" s="68"/>
      <c r="N323" s="68"/>
    </row>
    <row r="324" customFormat="false" ht="15.75" hidden="false" customHeight="false" outlineLevel="0" collapsed="false">
      <c r="A324" s="1"/>
      <c r="B324" s="87" t="s">
        <v>729</v>
      </c>
      <c r="C324" s="87"/>
      <c r="D324" s="83" t="s">
        <v>462</v>
      </c>
      <c r="E324" s="83" t="s">
        <v>462</v>
      </c>
      <c r="F324" s="88" t="s">
        <v>730</v>
      </c>
      <c r="G324" s="76"/>
      <c r="H324" s="86" t="n">
        <f aca="false">H325</f>
        <v>110447</v>
      </c>
      <c r="I324" s="68"/>
      <c r="J324" s="68"/>
      <c r="K324" s="68"/>
      <c r="L324" s="68"/>
      <c r="M324" s="68"/>
      <c r="N324" s="68"/>
    </row>
    <row r="325" customFormat="false" ht="31.5" hidden="false" customHeight="false" outlineLevel="0" collapsed="false">
      <c r="A325" s="1"/>
      <c r="B325" s="87" t="s">
        <v>388</v>
      </c>
      <c r="C325" s="87"/>
      <c r="D325" s="83" t="s">
        <v>462</v>
      </c>
      <c r="E325" s="83" t="s">
        <v>462</v>
      </c>
      <c r="F325" s="88" t="s">
        <v>730</v>
      </c>
      <c r="G325" s="83" t="s">
        <v>389</v>
      </c>
      <c r="H325" s="86" t="n">
        <v>110447</v>
      </c>
      <c r="I325" s="68"/>
      <c r="J325" s="68"/>
      <c r="K325" s="68"/>
      <c r="L325" s="68"/>
      <c r="M325" s="68"/>
      <c r="N325" s="68"/>
    </row>
    <row r="326" customFormat="false" ht="78.75" hidden="false" customHeight="false" outlineLevel="0" collapsed="false">
      <c r="A326" s="1"/>
      <c r="B326" s="87" t="s">
        <v>731</v>
      </c>
      <c r="C326" s="87"/>
      <c r="D326" s="83" t="s">
        <v>462</v>
      </c>
      <c r="E326" s="83" t="s">
        <v>462</v>
      </c>
      <c r="F326" s="88" t="s">
        <v>732</v>
      </c>
      <c r="G326" s="83"/>
      <c r="H326" s="86" t="n">
        <f aca="false">H327</f>
        <v>3793414.31</v>
      </c>
      <c r="I326" s="68"/>
      <c r="J326" s="68"/>
      <c r="K326" s="68"/>
      <c r="L326" s="68"/>
      <c r="M326" s="68"/>
      <c r="N326" s="68"/>
    </row>
    <row r="327" customFormat="false" ht="31.5" hidden="false" customHeight="false" outlineLevel="0" collapsed="false">
      <c r="A327" s="1"/>
      <c r="B327" s="87" t="s">
        <v>733</v>
      </c>
      <c r="C327" s="87"/>
      <c r="D327" s="83" t="s">
        <v>462</v>
      </c>
      <c r="E327" s="83" t="s">
        <v>462</v>
      </c>
      <c r="F327" s="88" t="s">
        <v>734</v>
      </c>
      <c r="G327" s="83"/>
      <c r="H327" s="86" t="n">
        <f aca="false">H331+H334+H328</f>
        <v>3793414.31</v>
      </c>
      <c r="I327" s="68"/>
      <c r="J327" s="68"/>
      <c r="K327" s="68"/>
      <c r="L327" s="68"/>
      <c r="M327" s="68"/>
      <c r="N327" s="68"/>
    </row>
    <row r="328" customFormat="false" ht="15.75" hidden="false" customHeight="false" outlineLevel="0" collapsed="false">
      <c r="A328" s="1"/>
      <c r="B328" s="87" t="s">
        <v>735</v>
      </c>
      <c r="C328" s="87"/>
      <c r="D328" s="83" t="s">
        <v>462</v>
      </c>
      <c r="E328" s="83" t="s">
        <v>462</v>
      </c>
      <c r="F328" s="88" t="s">
        <v>736</v>
      </c>
      <c r="G328" s="83"/>
      <c r="H328" s="86" t="n">
        <f aca="false">H329+H330</f>
        <v>692305</v>
      </c>
      <c r="I328" s="68"/>
      <c r="J328" s="68"/>
      <c r="K328" s="68"/>
      <c r="L328" s="68"/>
      <c r="M328" s="68"/>
      <c r="N328" s="68"/>
    </row>
    <row r="329" customFormat="false" ht="31.5" hidden="false" customHeight="false" outlineLevel="0" collapsed="false">
      <c r="A329" s="1"/>
      <c r="B329" s="87" t="s">
        <v>388</v>
      </c>
      <c r="C329" s="87"/>
      <c r="D329" s="83" t="s">
        <v>462</v>
      </c>
      <c r="E329" s="83" t="s">
        <v>462</v>
      </c>
      <c r="F329" s="88" t="s">
        <v>736</v>
      </c>
      <c r="G329" s="83" t="s">
        <v>389</v>
      </c>
      <c r="H329" s="86" t="n">
        <v>254483</v>
      </c>
      <c r="I329" s="68"/>
      <c r="J329" s="68"/>
      <c r="K329" s="68"/>
      <c r="L329" s="68"/>
      <c r="M329" s="68"/>
      <c r="N329" s="68"/>
    </row>
    <row r="330" customFormat="false" ht="15.75" hidden="false" customHeight="false" outlineLevel="0" collapsed="false">
      <c r="A330" s="1"/>
      <c r="B330" s="35" t="s">
        <v>477</v>
      </c>
      <c r="C330" s="35"/>
      <c r="D330" s="83" t="s">
        <v>462</v>
      </c>
      <c r="E330" s="83" t="s">
        <v>462</v>
      </c>
      <c r="F330" s="88" t="s">
        <v>736</v>
      </c>
      <c r="G330" s="83" t="s">
        <v>478</v>
      </c>
      <c r="H330" s="86" t="n">
        <v>437822</v>
      </c>
      <c r="I330" s="68"/>
      <c r="J330" s="68"/>
      <c r="K330" s="68"/>
      <c r="L330" s="68"/>
      <c r="M330" s="68"/>
      <c r="N330" s="68"/>
    </row>
    <row r="331" customFormat="false" ht="31.5" hidden="false" customHeight="false" outlineLevel="0" collapsed="false">
      <c r="A331" s="1"/>
      <c r="B331" s="35" t="s">
        <v>525</v>
      </c>
      <c r="C331" s="35"/>
      <c r="D331" s="83" t="s">
        <v>737</v>
      </c>
      <c r="E331" s="83" t="s">
        <v>462</v>
      </c>
      <c r="F331" s="88" t="s">
        <v>738</v>
      </c>
      <c r="G331" s="76"/>
      <c r="H331" s="86" t="n">
        <f aca="false">H332+H333</f>
        <v>1757222.31</v>
      </c>
      <c r="I331" s="68"/>
      <c r="J331" s="68"/>
      <c r="K331" s="68"/>
      <c r="L331" s="68"/>
      <c r="M331" s="68"/>
      <c r="N331" s="68"/>
    </row>
    <row r="332" customFormat="false" ht="63" hidden="false" customHeight="false" outlineLevel="0" collapsed="false">
      <c r="A332" s="1"/>
      <c r="B332" s="87" t="s">
        <v>377</v>
      </c>
      <c r="C332" s="87"/>
      <c r="D332" s="83" t="s">
        <v>462</v>
      </c>
      <c r="E332" s="83" t="s">
        <v>462</v>
      </c>
      <c r="F332" s="88" t="s">
        <v>738</v>
      </c>
      <c r="G332" s="83" t="s">
        <v>378</v>
      </c>
      <c r="H332" s="86" t="n">
        <v>562997.12</v>
      </c>
      <c r="I332" s="68"/>
      <c r="J332" s="68"/>
      <c r="K332" s="68"/>
      <c r="L332" s="68"/>
      <c r="M332" s="68"/>
      <c r="N332" s="68"/>
    </row>
    <row r="333" customFormat="false" ht="31.5" hidden="false" customHeight="false" outlineLevel="0" collapsed="false">
      <c r="A333" s="1"/>
      <c r="B333" s="87" t="s">
        <v>388</v>
      </c>
      <c r="C333" s="87"/>
      <c r="D333" s="83" t="s">
        <v>462</v>
      </c>
      <c r="E333" s="83" t="s">
        <v>462</v>
      </c>
      <c r="F333" s="88" t="s">
        <v>738</v>
      </c>
      <c r="G333" s="83" t="s">
        <v>389</v>
      </c>
      <c r="H333" s="86" t="n">
        <v>1194225.19</v>
      </c>
      <c r="I333" s="68"/>
      <c r="J333" s="68"/>
      <c r="K333" s="68"/>
      <c r="L333" s="68"/>
      <c r="M333" s="68"/>
      <c r="N333" s="68"/>
    </row>
    <row r="334" customFormat="false" ht="31.5" hidden="false" customHeight="false" outlineLevel="0" collapsed="false">
      <c r="A334" s="1"/>
      <c r="B334" s="113" t="s">
        <v>739</v>
      </c>
      <c r="C334" s="113"/>
      <c r="D334" s="83" t="s">
        <v>737</v>
      </c>
      <c r="E334" s="83" t="s">
        <v>462</v>
      </c>
      <c r="F334" s="82" t="s">
        <v>740</v>
      </c>
      <c r="G334" s="83"/>
      <c r="H334" s="86" t="n">
        <f aca="false">H335+H336</f>
        <v>1343887</v>
      </c>
      <c r="I334" s="68"/>
      <c r="J334" s="68"/>
      <c r="K334" s="68"/>
      <c r="L334" s="68"/>
      <c r="M334" s="68"/>
      <c r="N334" s="68"/>
    </row>
    <row r="335" customFormat="false" ht="31.5" hidden="false" customHeight="false" outlineLevel="0" collapsed="false">
      <c r="A335" s="1"/>
      <c r="B335" s="87" t="s">
        <v>388</v>
      </c>
      <c r="C335" s="87"/>
      <c r="D335" s="83" t="s">
        <v>737</v>
      </c>
      <c r="E335" s="83" t="s">
        <v>462</v>
      </c>
      <c r="F335" s="82" t="s">
        <v>740</v>
      </c>
      <c r="G335" s="83" t="s">
        <v>389</v>
      </c>
      <c r="H335" s="86" t="n">
        <v>618909</v>
      </c>
      <c r="I335" s="68"/>
      <c r="J335" s="68"/>
      <c r="K335" s="68"/>
      <c r="L335" s="68"/>
      <c r="M335" s="68"/>
      <c r="N335" s="68"/>
    </row>
    <row r="336" customFormat="false" ht="15.75" hidden="false" customHeight="false" outlineLevel="0" collapsed="false">
      <c r="A336" s="1"/>
      <c r="B336" s="35" t="s">
        <v>477</v>
      </c>
      <c r="C336" s="35"/>
      <c r="D336" s="83" t="s">
        <v>462</v>
      </c>
      <c r="E336" s="83" t="s">
        <v>462</v>
      </c>
      <c r="F336" s="82" t="s">
        <v>740</v>
      </c>
      <c r="G336" s="83" t="s">
        <v>478</v>
      </c>
      <c r="H336" s="86" t="n">
        <v>724978</v>
      </c>
      <c r="I336" s="68"/>
      <c r="J336" s="68"/>
      <c r="K336" s="68"/>
      <c r="L336" s="68"/>
      <c r="M336" s="68"/>
      <c r="N336" s="68"/>
    </row>
    <row r="337" customFormat="false" ht="15.75" hidden="false" customHeight="false" outlineLevel="0" collapsed="false">
      <c r="A337" s="1"/>
      <c r="B337" s="90" t="s">
        <v>741</v>
      </c>
      <c r="C337" s="90"/>
      <c r="D337" s="76" t="s">
        <v>462</v>
      </c>
      <c r="E337" s="76" t="s">
        <v>566</v>
      </c>
      <c r="F337" s="91"/>
      <c r="G337" s="76"/>
      <c r="H337" s="78" t="n">
        <f aca="false">H338</f>
        <v>26824</v>
      </c>
      <c r="I337" s="68"/>
      <c r="J337" s="68"/>
      <c r="K337" s="68"/>
      <c r="L337" s="68"/>
      <c r="M337" s="68"/>
      <c r="N337" s="68"/>
    </row>
    <row r="338" customFormat="false" ht="40.35" hidden="false" customHeight="true" outlineLevel="0" collapsed="false">
      <c r="A338" s="1"/>
      <c r="B338" s="20" t="s">
        <v>617</v>
      </c>
      <c r="C338" s="20"/>
      <c r="D338" s="76" t="s">
        <v>462</v>
      </c>
      <c r="E338" s="76" t="s">
        <v>566</v>
      </c>
      <c r="F338" s="91" t="s">
        <v>618</v>
      </c>
      <c r="G338" s="76"/>
      <c r="H338" s="78" t="n">
        <f aca="false">H339</f>
        <v>26824</v>
      </c>
      <c r="I338" s="107"/>
      <c r="J338" s="68"/>
      <c r="K338" s="68"/>
      <c r="L338" s="68"/>
      <c r="M338" s="68"/>
      <c r="N338" s="68"/>
      <c r="O338" s="3"/>
    </row>
    <row r="339" customFormat="false" ht="63" hidden="false" customHeight="false" outlineLevel="0" collapsed="false">
      <c r="A339" s="1"/>
      <c r="B339" s="23" t="s">
        <v>742</v>
      </c>
      <c r="C339" s="23"/>
      <c r="D339" s="83" t="s">
        <v>462</v>
      </c>
      <c r="E339" s="83" t="s">
        <v>566</v>
      </c>
      <c r="F339" s="88" t="s">
        <v>703</v>
      </c>
      <c r="G339" s="76"/>
      <c r="H339" s="86" t="n">
        <f aca="false">H340</f>
        <v>26824</v>
      </c>
      <c r="I339" s="107"/>
      <c r="J339" s="68"/>
      <c r="K339" s="68"/>
      <c r="L339" s="68"/>
      <c r="M339" s="68"/>
      <c r="N339" s="68"/>
    </row>
    <row r="340" customFormat="false" ht="47.25" hidden="false" customHeight="false" outlineLevel="0" collapsed="false">
      <c r="A340" s="1"/>
      <c r="B340" s="87" t="s">
        <v>704</v>
      </c>
      <c r="C340" s="87"/>
      <c r="D340" s="83" t="s">
        <v>462</v>
      </c>
      <c r="E340" s="83" t="s">
        <v>566</v>
      </c>
      <c r="F340" s="88" t="s">
        <v>705</v>
      </c>
      <c r="G340" s="83"/>
      <c r="H340" s="86" t="n">
        <f aca="false">H341</f>
        <v>26824</v>
      </c>
      <c r="I340" s="68"/>
      <c r="J340" s="68"/>
      <c r="K340" s="68"/>
      <c r="L340" s="68"/>
      <c r="M340" s="68"/>
      <c r="N340" s="68"/>
    </row>
    <row r="341" customFormat="false" ht="28.9" hidden="false" customHeight="true" outlineLevel="0" collapsed="false">
      <c r="A341" s="1"/>
      <c r="B341" s="87" t="s">
        <v>743</v>
      </c>
      <c r="C341" s="87"/>
      <c r="D341" s="83" t="s">
        <v>462</v>
      </c>
      <c r="E341" s="83" t="s">
        <v>566</v>
      </c>
      <c r="F341" s="88" t="s">
        <v>707</v>
      </c>
      <c r="G341" s="83"/>
      <c r="H341" s="86" t="n">
        <f aca="false">H342</f>
        <v>26824</v>
      </c>
      <c r="I341" s="68"/>
      <c r="J341" s="68"/>
      <c r="K341" s="68"/>
      <c r="L341" s="68"/>
      <c r="M341" s="68"/>
      <c r="N341" s="68"/>
    </row>
    <row r="342" customFormat="false" ht="15.75" hidden="false" customHeight="false" outlineLevel="0" collapsed="false">
      <c r="A342" s="1"/>
      <c r="B342" s="35" t="s">
        <v>477</v>
      </c>
      <c r="C342" s="35"/>
      <c r="D342" s="83" t="s">
        <v>462</v>
      </c>
      <c r="E342" s="83" t="s">
        <v>566</v>
      </c>
      <c r="F342" s="88" t="s">
        <v>707</v>
      </c>
      <c r="G342" s="83" t="s">
        <v>478</v>
      </c>
      <c r="H342" s="86" t="n">
        <v>26824</v>
      </c>
      <c r="J342" s="104"/>
      <c r="K342" s="68"/>
      <c r="L342" s="68"/>
      <c r="M342" s="68"/>
      <c r="N342" s="68"/>
    </row>
    <row r="343" customFormat="false" ht="15.75" hidden="false" customHeight="false" outlineLevel="0" collapsed="false">
      <c r="A343" s="1"/>
      <c r="B343" s="90" t="s">
        <v>744</v>
      </c>
      <c r="C343" s="90"/>
      <c r="D343" s="76" t="s">
        <v>745</v>
      </c>
      <c r="E343" s="83"/>
      <c r="F343" s="88"/>
      <c r="G343" s="83"/>
      <c r="H343" s="78" t="n">
        <f aca="false">H344</f>
        <v>56285356.06</v>
      </c>
      <c r="I343" s="68"/>
      <c r="J343" s="68"/>
      <c r="K343" s="68"/>
      <c r="L343" s="68"/>
      <c r="M343" s="68"/>
      <c r="N343" s="68"/>
      <c r="O343" s="3"/>
    </row>
    <row r="344" customFormat="false" ht="15.75" hidden="false" customHeight="false" outlineLevel="0" collapsed="false">
      <c r="A344" s="1"/>
      <c r="B344" s="34" t="s">
        <v>746</v>
      </c>
      <c r="C344" s="34"/>
      <c r="D344" s="76" t="s">
        <v>745</v>
      </c>
      <c r="E344" s="76" t="s">
        <v>368</v>
      </c>
      <c r="F344" s="73"/>
      <c r="G344" s="76"/>
      <c r="H344" s="78" t="n">
        <f aca="false">H345+H384</f>
        <v>56285356.06</v>
      </c>
      <c r="I344" s="68"/>
      <c r="J344" s="68"/>
      <c r="K344" s="68"/>
      <c r="L344" s="68"/>
      <c r="M344" s="68"/>
      <c r="N344" s="68"/>
      <c r="O344" s="3"/>
    </row>
    <row r="345" customFormat="false" ht="31.5" hidden="false" customHeight="false" outlineLevel="0" collapsed="false">
      <c r="A345" s="1"/>
      <c r="B345" s="20" t="s">
        <v>747</v>
      </c>
      <c r="C345" s="20"/>
      <c r="D345" s="76" t="s">
        <v>745</v>
      </c>
      <c r="E345" s="76" t="s">
        <v>368</v>
      </c>
      <c r="F345" s="91" t="s">
        <v>748</v>
      </c>
      <c r="G345" s="76"/>
      <c r="H345" s="78" t="n">
        <f aca="false">H346+H367+H379</f>
        <v>55290997.35</v>
      </c>
      <c r="I345" s="68"/>
      <c r="J345" s="68"/>
      <c r="K345" s="68"/>
      <c r="L345" s="68"/>
      <c r="M345" s="68"/>
      <c r="N345" s="68"/>
    </row>
    <row r="346" customFormat="false" ht="31.5" hidden="false" customHeight="false" outlineLevel="0" collapsed="false">
      <c r="A346" s="1"/>
      <c r="B346" s="23" t="s">
        <v>749</v>
      </c>
      <c r="C346" s="23"/>
      <c r="D346" s="83" t="s">
        <v>745</v>
      </c>
      <c r="E346" s="83" t="s">
        <v>368</v>
      </c>
      <c r="F346" s="88" t="s">
        <v>750</v>
      </c>
      <c r="G346" s="83"/>
      <c r="H346" s="86" t="n">
        <f aca="false">H347+H354+H359</f>
        <v>37640319.87</v>
      </c>
      <c r="I346" s="68"/>
      <c r="J346" s="68"/>
      <c r="K346" s="68"/>
      <c r="L346" s="68"/>
      <c r="M346" s="68"/>
      <c r="N346" s="68"/>
    </row>
    <row r="347" customFormat="false" ht="31.5" hidden="false" customHeight="false" outlineLevel="0" collapsed="false">
      <c r="A347" s="1"/>
      <c r="B347" s="23" t="s">
        <v>751</v>
      </c>
      <c r="C347" s="23"/>
      <c r="D347" s="83" t="s">
        <v>745</v>
      </c>
      <c r="E347" s="83" t="s">
        <v>543</v>
      </c>
      <c r="F347" s="88" t="s">
        <v>752</v>
      </c>
      <c r="G347" s="83"/>
      <c r="H347" s="86" t="n">
        <f aca="false">H362+H365+H352+H348+H350</f>
        <v>31138218.28</v>
      </c>
      <c r="I347" s="68"/>
      <c r="J347" s="68"/>
      <c r="K347" s="68"/>
      <c r="L347" s="68"/>
      <c r="M347" s="68"/>
      <c r="N347" s="68"/>
    </row>
    <row r="348" customFormat="false" ht="31.5" hidden="false" customHeight="false" outlineLevel="0" collapsed="false">
      <c r="A348" s="1"/>
      <c r="B348" s="87" t="s">
        <v>753</v>
      </c>
      <c r="C348" s="87"/>
      <c r="D348" s="83" t="s">
        <v>745</v>
      </c>
      <c r="E348" s="83" t="s">
        <v>368</v>
      </c>
      <c r="F348" s="88" t="s">
        <v>754</v>
      </c>
      <c r="G348" s="83"/>
      <c r="H348" s="86" t="n">
        <f aca="false">H349</f>
        <v>2836887.95</v>
      </c>
      <c r="I348" s="68"/>
      <c r="J348" s="68"/>
      <c r="K348" s="68"/>
      <c r="L348" s="68"/>
      <c r="M348" s="68"/>
      <c r="N348" s="68"/>
    </row>
    <row r="349" customFormat="false" ht="63" hidden="false" customHeight="false" outlineLevel="0" collapsed="false">
      <c r="A349" s="1"/>
      <c r="B349" s="87" t="s">
        <v>377</v>
      </c>
      <c r="C349" s="87"/>
      <c r="D349" s="83" t="s">
        <v>745</v>
      </c>
      <c r="E349" s="83" t="s">
        <v>368</v>
      </c>
      <c r="F349" s="88" t="s">
        <v>754</v>
      </c>
      <c r="G349" s="83" t="s">
        <v>378</v>
      </c>
      <c r="H349" s="86" t="n">
        <v>2836887.95</v>
      </c>
      <c r="I349" s="68"/>
      <c r="J349" s="68"/>
      <c r="K349" s="68"/>
      <c r="L349" s="68"/>
      <c r="M349" s="68"/>
      <c r="N349" s="68"/>
    </row>
    <row r="350" customFormat="false" ht="47.25" hidden="false" customHeight="false" outlineLevel="0" collapsed="false">
      <c r="A350" s="1"/>
      <c r="B350" s="87" t="s">
        <v>755</v>
      </c>
      <c r="C350" s="87"/>
      <c r="D350" s="83" t="s">
        <v>745</v>
      </c>
      <c r="E350" s="83" t="s">
        <v>368</v>
      </c>
      <c r="F350" s="88" t="s">
        <v>756</v>
      </c>
      <c r="G350" s="83"/>
      <c r="H350" s="86" t="n">
        <f aca="false">H351</f>
        <v>2011962</v>
      </c>
      <c r="I350" s="68"/>
      <c r="J350" s="68"/>
      <c r="K350" s="68"/>
      <c r="L350" s="68"/>
      <c r="M350" s="68"/>
      <c r="N350" s="68"/>
    </row>
    <row r="351" customFormat="false" ht="31.5" hidden="false" customHeight="false" outlineLevel="0" collapsed="false">
      <c r="A351" s="1"/>
      <c r="B351" s="87" t="s">
        <v>388</v>
      </c>
      <c r="C351" s="87"/>
      <c r="D351" s="83" t="s">
        <v>745</v>
      </c>
      <c r="E351" s="83" t="s">
        <v>368</v>
      </c>
      <c r="F351" s="88" t="s">
        <v>756</v>
      </c>
      <c r="G351" s="83" t="s">
        <v>389</v>
      </c>
      <c r="H351" s="86" t="n">
        <v>2011962</v>
      </c>
      <c r="I351" s="68"/>
      <c r="J351" s="68"/>
      <c r="K351" s="68"/>
      <c r="L351" s="68"/>
      <c r="M351" s="68"/>
      <c r="N351" s="68"/>
    </row>
    <row r="352" customFormat="false" ht="31.5" hidden="false" customHeight="false" outlineLevel="0" collapsed="false">
      <c r="A352" s="1"/>
      <c r="B352" s="87" t="s">
        <v>757</v>
      </c>
      <c r="C352" s="87"/>
      <c r="D352" s="83" t="s">
        <v>745</v>
      </c>
      <c r="E352" s="83" t="s">
        <v>368</v>
      </c>
      <c r="F352" s="83" t="s">
        <v>758</v>
      </c>
      <c r="G352" s="83"/>
      <c r="H352" s="86" t="n">
        <f aca="false">H353</f>
        <v>16719177.86</v>
      </c>
      <c r="I352" s="68"/>
      <c r="J352" s="68"/>
      <c r="K352" s="68"/>
      <c r="L352" s="68"/>
      <c r="M352" s="68"/>
      <c r="N352" s="68"/>
    </row>
    <row r="353" customFormat="false" ht="63" hidden="false" customHeight="false" outlineLevel="0" collapsed="false">
      <c r="A353" s="1"/>
      <c r="B353" s="87" t="s">
        <v>377</v>
      </c>
      <c r="C353" s="87"/>
      <c r="D353" s="83" t="s">
        <v>745</v>
      </c>
      <c r="E353" s="83" t="s">
        <v>368</v>
      </c>
      <c r="F353" s="83" t="s">
        <v>758</v>
      </c>
      <c r="G353" s="83" t="s">
        <v>378</v>
      </c>
      <c r="H353" s="86" t="n">
        <v>16719177.86</v>
      </c>
      <c r="I353" s="68"/>
      <c r="J353" s="68"/>
      <c r="K353" s="68"/>
      <c r="L353" s="68"/>
      <c r="M353" s="68"/>
      <c r="N353" s="68"/>
    </row>
    <row r="354" customFormat="false" ht="15.75" hidden="false" customHeight="false" outlineLevel="0" collapsed="false">
      <c r="A354" s="1"/>
      <c r="B354" s="87" t="s">
        <v>759</v>
      </c>
      <c r="C354" s="87"/>
      <c r="D354" s="83" t="s">
        <v>745</v>
      </c>
      <c r="E354" s="83" t="s">
        <v>368</v>
      </c>
      <c r="F354" s="83" t="s">
        <v>760</v>
      </c>
      <c r="G354" s="83"/>
      <c r="H354" s="86" t="n">
        <f aca="false">H355+H357</f>
        <v>6399030.59</v>
      </c>
      <c r="I354" s="68"/>
      <c r="J354" s="68"/>
      <c r="K354" s="68"/>
      <c r="L354" s="68"/>
      <c r="M354" s="68"/>
      <c r="N354" s="68"/>
    </row>
    <row r="355" customFormat="false" ht="63" hidden="false" customHeight="false" outlineLevel="0" collapsed="false">
      <c r="A355" s="1"/>
      <c r="B355" s="87" t="s">
        <v>761</v>
      </c>
      <c r="C355" s="87"/>
      <c r="D355" s="83" t="s">
        <v>745</v>
      </c>
      <c r="E355" s="83" t="s">
        <v>368</v>
      </c>
      <c r="F355" s="83" t="s">
        <v>762</v>
      </c>
      <c r="G355" s="83"/>
      <c r="H355" s="86" t="n">
        <f aca="false">H356</f>
        <v>1835560</v>
      </c>
      <c r="I355" s="68"/>
      <c r="J355" s="68"/>
      <c r="K355" s="68"/>
      <c r="L355" s="68"/>
      <c r="M355" s="68"/>
      <c r="N355" s="68"/>
    </row>
    <row r="356" customFormat="false" ht="31.5" hidden="false" customHeight="false" outlineLevel="0" collapsed="false">
      <c r="A356" s="1"/>
      <c r="B356" s="87" t="s">
        <v>388</v>
      </c>
      <c r="C356" s="87"/>
      <c r="D356" s="83" t="s">
        <v>745</v>
      </c>
      <c r="E356" s="83" t="s">
        <v>368</v>
      </c>
      <c r="F356" s="83" t="s">
        <v>762</v>
      </c>
      <c r="G356" s="83" t="s">
        <v>389</v>
      </c>
      <c r="H356" s="86" t="n">
        <v>1835560</v>
      </c>
      <c r="I356" s="68"/>
      <c r="J356" s="68"/>
      <c r="K356" s="68"/>
      <c r="L356" s="68"/>
      <c r="M356" s="68"/>
      <c r="N356" s="68"/>
    </row>
    <row r="357" customFormat="false" ht="63" hidden="false" customHeight="false" outlineLevel="0" collapsed="false">
      <c r="A357" s="1"/>
      <c r="B357" s="87" t="s">
        <v>761</v>
      </c>
      <c r="C357" s="87"/>
      <c r="D357" s="83" t="s">
        <v>745</v>
      </c>
      <c r="E357" s="83" t="s">
        <v>368</v>
      </c>
      <c r="F357" s="83" t="s">
        <v>763</v>
      </c>
      <c r="G357" s="83"/>
      <c r="H357" s="86" t="n">
        <f aca="false">H358</f>
        <v>4563470.59</v>
      </c>
      <c r="I357" s="68"/>
      <c r="J357" s="68"/>
      <c r="K357" s="68"/>
      <c r="L357" s="68"/>
      <c r="M357" s="68"/>
      <c r="N357" s="68"/>
    </row>
    <row r="358" customFormat="false" ht="31.5" hidden="false" customHeight="false" outlineLevel="0" collapsed="false">
      <c r="A358" s="1"/>
      <c r="B358" s="87" t="s">
        <v>388</v>
      </c>
      <c r="C358" s="87"/>
      <c r="D358" s="83" t="s">
        <v>745</v>
      </c>
      <c r="E358" s="83" t="s">
        <v>368</v>
      </c>
      <c r="F358" s="83" t="s">
        <v>763</v>
      </c>
      <c r="G358" s="83" t="s">
        <v>389</v>
      </c>
      <c r="H358" s="86" t="n">
        <v>4563470.59</v>
      </c>
      <c r="I358" s="68"/>
      <c r="J358" s="68"/>
      <c r="K358" s="68"/>
      <c r="L358" s="68"/>
      <c r="M358" s="68"/>
      <c r="N358" s="68"/>
    </row>
    <row r="359" customFormat="false" ht="15.75" hidden="false" customHeight="false" outlineLevel="0" collapsed="false">
      <c r="A359" s="1"/>
      <c r="B359" s="87" t="s">
        <v>764</v>
      </c>
      <c r="C359" s="87"/>
      <c r="D359" s="83" t="s">
        <v>745</v>
      </c>
      <c r="E359" s="83" t="s">
        <v>368</v>
      </c>
      <c r="F359" s="83" t="s">
        <v>765</v>
      </c>
      <c r="G359" s="83"/>
      <c r="H359" s="86" t="n">
        <f aca="false">H360</f>
        <v>103071</v>
      </c>
      <c r="I359" s="68"/>
      <c r="J359" s="68"/>
      <c r="K359" s="68"/>
      <c r="L359" s="68"/>
      <c r="M359" s="68"/>
      <c r="N359" s="68"/>
    </row>
    <row r="360" customFormat="false" ht="31.5" hidden="false" customHeight="false" outlineLevel="0" collapsed="false">
      <c r="A360" s="1"/>
      <c r="B360" s="87" t="s">
        <v>766</v>
      </c>
      <c r="C360" s="87"/>
      <c r="D360" s="83" t="s">
        <v>745</v>
      </c>
      <c r="E360" s="83" t="s">
        <v>368</v>
      </c>
      <c r="F360" s="83" t="s">
        <v>767</v>
      </c>
      <c r="G360" s="83"/>
      <c r="H360" s="86" t="n">
        <f aca="false">H361</f>
        <v>103071</v>
      </c>
      <c r="I360" s="68"/>
      <c r="J360" s="68"/>
      <c r="K360" s="68"/>
      <c r="L360" s="68"/>
      <c r="M360" s="68"/>
      <c r="N360" s="68"/>
    </row>
    <row r="361" customFormat="false" ht="31.5" hidden="false" customHeight="false" outlineLevel="0" collapsed="false">
      <c r="A361" s="1"/>
      <c r="B361" s="87" t="s">
        <v>388</v>
      </c>
      <c r="C361" s="87"/>
      <c r="D361" s="83" t="s">
        <v>745</v>
      </c>
      <c r="E361" s="83" t="s">
        <v>368</v>
      </c>
      <c r="F361" s="83" t="s">
        <v>767</v>
      </c>
      <c r="G361" s="83" t="s">
        <v>389</v>
      </c>
      <c r="H361" s="86" t="n">
        <v>103071</v>
      </c>
      <c r="I361" s="68"/>
      <c r="J361" s="68"/>
      <c r="K361" s="68"/>
      <c r="L361" s="68"/>
      <c r="M361" s="68"/>
      <c r="N361" s="68"/>
    </row>
    <row r="362" customFormat="false" ht="31.5" hidden="false" customHeight="false" outlineLevel="0" collapsed="false">
      <c r="A362" s="1"/>
      <c r="B362" s="35" t="s">
        <v>525</v>
      </c>
      <c r="C362" s="35"/>
      <c r="D362" s="83" t="s">
        <v>745</v>
      </c>
      <c r="E362" s="83" t="s">
        <v>368</v>
      </c>
      <c r="F362" s="88" t="s">
        <v>768</v>
      </c>
      <c r="G362" s="83"/>
      <c r="H362" s="86" t="n">
        <f aca="false">H363+H364</f>
        <v>9138792.09</v>
      </c>
      <c r="I362" s="68"/>
      <c r="J362" s="68"/>
      <c r="K362" s="68"/>
      <c r="L362" s="68"/>
      <c r="M362" s="68"/>
      <c r="N362" s="68"/>
    </row>
    <row r="363" customFormat="false" ht="31.5" hidden="false" customHeight="false" outlineLevel="0" collapsed="false">
      <c r="A363" s="1"/>
      <c r="B363" s="87" t="s">
        <v>388</v>
      </c>
      <c r="C363" s="87"/>
      <c r="D363" s="83" t="s">
        <v>745</v>
      </c>
      <c r="E363" s="83" t="s">
        <v>368</v>
      </c>
      <c r="F363" s="88" t="s">
        <v>768</v>
      </c>
      <c r="G363" s="83" t="s">
        <v>389</v>
      </c>
      <c r="H363" s="86" t="n">
        <v>7942641.09</v>
      </c>
      <c r="I363" s="68"/>
      <c r="J363" s="99"/>
      <c r="K363" s="99"/>
      <c r="L363" s="68"/>
      <c r="M363" s="68"/>
      <c r="N363" s="68"/>
    </row>
    <row r="364" customFormat="false" ht="15.75" hidden="false" customHeight="false" outlineLevel="0" collapsed="false">
      <c r="A364" s="1"/>
      <c r="B364" s="25" t="s">
        <v>390</v>
      </c>
      <c r="C364" s="25"/>
      <c r="D364" s="83" t="s">
        <v>745</v>
      </c>
      <c r="E364" s="83" t="s">
        <v>368</v>
      </c>
      <c r="F364" s="88" t="s">
        <v>768</v>
      </c>
      <c r="G364" s="83" t="s">
        <v>391</v>
      </c>
      <c r="H364" s="86" t="n">
        <v>1196151</v>
      </c>
      <c r="I364" s="68"/>
      <c r="J364" s="68"/>
      <c r="K364" s="68"/>
      <c r="L364" s="68"/>
      <c r="M364" s="68"/>
      <c r="N364" s="68"/>
    </row>
    <row r="365" customFormat="false" ht="15.75" hidden="false" customHeight="false" outlineLevel="0" collapsed="false">
      <c r="A365" s="1"/>
      <c r="B365" s="25" t="s">
        <v>769</v>
      </c>
      <c r="C365" s="25"/>
      <c r="D365" s="83" t="s">
        <v>745</v>
      </c>
      <c r="E365" s="83" t="s">
        <v>368</v>
      </c>
      <c r="F365" s="88" t="s">
        <v>770</v>
      </c>
      <c r="G365" s="83"/>
      <c r="H365" s="86" t="n">
        <f aca="false">H366</f>
        <v>431398.38</v>
      </c>
      <c r="I365" s="68"/>
      <c r="J365" s="68"/>
      <c r="K365" s="68"/>
      <c r="L365" s="68"/>
      <c r="M365" s="68"/>
      <c r="N365" s="68"/>
    </row>
    <row r="366" customFormat="false" ht="31.5" hidden="false" customHeight="false" outlineLevel="0" collapsed="false">
      <c r="A366" s="1"/>
      <c r="B366" s="87" t="s">
        <v>388</v>
      </c>
      <c r="C366" s="87"/>
      <c r="D366" s="83" t="s">
        <v>745</v>
      </c>
      <c r="E366" s="83" t="s">
        <v>368</v>
      </c>
      <c r="F366" s="88" t="s">
        <v>770</v>
      </c>
      <c r="G366" s="83" t="s">
        <v>389</v>
      </c>
      <c r="H366" s="86" t="n">
        <v>431398.38</v>
      </c>
      <c r="I366" s="68"/>
      <c r="J366" s="68"/>
      <c r="K366" s="68"/>
      <c r="L366" s="68"/>
      <c r="M366" s="68"/>
      <c r="N366" s="68"/>
    </row>
    <row r="367" customFormat="false" ht="31.5" hidden="false" customHeight="false" outlineLevel="0" collapsed="false">
      <c r="A367" s="1"/>
      <c r="B367" s="23" t="s">
        <v>771</v>
      </c>
      <c r="C367" s="23"/>
      <c r="D367" s="83" t="s">
        <v>745</v>
      </c>
      <c r="E367" s="83" t="s">
        <v>368</v>
      </c>
      <c r="F367" s="88" t="s">
        <v>772</v>
      </c>
      <c r="G367" s="83"/>
      <c r="H367" s="86" t="n">
        <f aca="false">H368+H376</f>
        <v>15276253.48</v>
      </c>
      <c r="I367" s="68"/>
      <c r="J367" s="68"/>
      <c r="K367" s="68"/>
      <c r="L367" s="68"/>
      <c r="M367" s="68"/>
      <c r="N367" s="68"/>
    </row>
    <row r="368" customFormat="false" ht="31.5" hidden="false" customHeight="false" outlineLevel="0" collapsed="false">
      <c r="A368" s="1"/>
      <c r="B368" s="87" t="s">
        <v>773</v>
      </c>
      <c r="C368" s="87"/>
      <c r="D368" s="83" t="s">
        <v>745</v>
      </c>
      <c r="E368" s="83" t="s">
        <v>368</v>
      </c>
      <c r="F368" s="88" t="s">
        <v>774</v>
      </c>
      <c r="G368" s="83"/>
      <c r="H368" s="86" t="n">
        <f aca="false">H373+H371+H369</f>
        <v>15173182.48</v>
      </c>
      <c r="I368" s="68"/>
      <c r="J368" s="68"/>
      <c r="K368" s="68"/>
      <c r="L368" s="68"/>
      <c r="M368" s="68"/>
      <c r="N368" s="68"/>
    </row>
    <row r="369" customFormat="false" ht="31.5" hidden="false" customHeight="false" outlineLevel="0" collapsed="false">
      <c r="A369" s="1"/>
      <c r="B369" s="87" t="s">
        <v>753</v>
      </c>
      <c r="C369" s="87"/>
      <c r="D369" s="83" t="s">
        <v>745</v>
      </c>
      <c r="E369" s="83" t="s">
        <v>368</v>
      </c>
      <c r="F369" s="88" t="s">
        <v>775</v>
      </c>
      <c r="G369" s="83"/>
      <c r="H369" s="86" t="n">
        <f aca="false">H370</f>
        <v>2010610.05</v>
      </c>
      <c r="I369" s="68"/>
      <c r="J369" s="68"/>
      <c r="K369" s="68"/>
      <c r="L369" s="68"/>
      <c r="M369" s="68"/>
      <c r="N369" s="68"/>
    </row>
    <row r="370" customFormat="false" ht="63" hidden="false" customHeight="false" outlineLevel="0" collapsed="false">
      <c r="A370" s="1"/>
      <c r="B370" s="87" t="s">
        <v>377</v>
      </c>
      <c r="C370" s="87"/>
      <c r="D370" s="83" t="s">
        <v>745</v>
      </c>
      <c r="E370" s="83" t="s">
        <v>368</v>
      </c>
      <c r="F370" s="88" t="s">
        <v>775</v>
      </c>
      <c r="G370" s="83" t="s">
        <v>378</v>
      </c>
      <c r="H370" s="86" t="n">
        <v>2010610.05</v>
      </c>
      <c r="I370" s="68"/>
      <c r="J370" s="68"/>
      <c r="K370" s="68"/>
      <c r="L370" s="68"/>
      <c r="M370" s="68"/>
      <c r="N370" s="68"/>
    </row>
    <row r="371" customFormat="false" ht="31.5" hidden="false" customHeight="false" outlineLevel="0" collapsed="false">
      <c r="A371" s="1"/>
      <c r="B371" s="87" t="s">
        <v>757</v>
      </c>
      <c r="C371" s="87"/>
      <c r="D371" s="83" t="s">
        <v>745</v>
      </c>
      <c r="E371" s="83" t="s">
        <v>368</v>
      </c>
      <c r="F371" s="88" t="s">
        <v>776</v>
      </c>
      <c r="G371" s="83"/>
      <c r="H371" s="86" t="n">
        <f aca="false">H372</f>
        <v>11476937.47</v>
      </c>
      <c r="I371" s="68"/>
      <c r="J371" s="68"/>
      <c r="K371" s="68"/>
      <c r="L371" s="68"/>
      <c r="M371" s="68"/>
      <c r="N371" s="68"/>
    </row>
    <row r="372" customFormat="false" ht="63" hidden="false" customHeight="false" outlineLevel="0" collapsed="false">
      <c r="A372" s="1"/>
      <c r="B372" s="87" t="s">
        <v>377</v>
      </c>
      <c r="C372" s="87"/>
      <c r="D372" s="83" t="s">
        <v>745</v>
      </c>
      <c r="E372" s="83" t="s">
        <v>368</v>
      </c>
      <c r="F372" s="88" t="s">
        <v>776</v>
      </c>
      <c r="G372" s="83" t="s">
        <v>378</v>
      </c>
      <c r="H372" s="86" t="n">
        <v>11476937.47</v>
      </c>
      <c r="I372" s="68"/>
      <c r="J372" s="68"/>
      <c r="K372" s="68"/>
      <c r="L372" s="68"/>
      <c r="M372" s="68"/>
      <c r="N372" s="68"/>
    </row>
    <row r="373" customFormat="false" ht="31.5" hidden="false" customHeight="false" outlineLevel="0" collapsed="false">
      <c r="A373" s="1"/>
      <c r="B373" s="35" t="s">
        <v>525</v>
      </c>
      <c r="C373" s="35"/>
      <c r="D373" s="83" t="s">
        <v>745</v>
      </c>
      <c r="E373" s="83" t="s">
        <v>368</v>
      </c>
      <c r="F373" s="88" t="s">
        <v>777</v>
      </c>
      <c r="G373" s="83"/>
      <c r="H373" s="86" t="n">
        <f aca="false">H374+H375</f>
        <v>1685634.96</v>
      </c>
      <c r="I373" s="68"/>
      <c r="J373" s="68"/>
      <c r="K373" s="68"/>
      <c r="L373" s="68"/>
      <c r="M373" s="68"/>
      <c r="N373" s="68"/>
    </row>
    <row r="374" customFormat="false" ht="31.5" hidden="false" customHeight="false" outlineLevel="0" collapsed="false">
      <c r="A374" s="1"/>
      <c r="B374" s="87" t="s">
        <v>388</v>
      </c>
      <c r="C374" s="87"/>
      <c r="D374" s="83" t="s">
        <v>745</v>
      </c>
      <c r="E374" s="83" t="s">
        <v>368</v>
      </c>
      <c r="F374" s="88" t="s">
        <v>777</v>
      </c>
      <c r="G374" s="83" t="s">
        <v>389</v>
      </c>
      <c r="H374" s="86" t="n">
        <v>1667225.96</v>
      </c>
      <c r="I374" s="68"/>
      <c r="J374" s="99"/>
      <c r="K374" s="99"/>
      <c r="L374" s="68"/>
      <c r="M374" s="68"/>
      <c r="N374" s="68"/>
    </row>
    <row r="375" customFormat="false" ht="15.75" hidden="false" customHeight="false" outlineLevel="0" collapsed="false">
      <c r="A375" s="1"/>
      <c r="B375" s="87" t="s">
        <v>390</v>
      </c>
      <c r="C375" s="87"/>
      <c r="D375" s="83" t="s">
        <v>745</v>
      </c>
      <c r="E375" s="83" t="s">
        <v>368</v>
      </c>
      <c r="F375" s="88" t="s">
        <v>777</v>
      </c>
      <c r="G375" s="83" t="s">
        <v>391</v>
      </c>
      <c r="H375" s="86" t="n">
        <v>18409</v>
      </c>
      <c r="I375" s="68"/>
      <c r="J375" s="68"/>
      <c r="K375" s="68"/>
      <c r="L375" s="68"/>
      <c r="M375" s="68"/>
      <c r="N375" s="68"/>
    </row>
    <row r="376" customFormat="false" ht="15.75" hidden="false" customHeight="false" outlineLevel="0" collapsed="false">
      <c r="A376" s="1"/>
      <c r="B376" s="87" t="s">
        <v>764</v>
      </c>
      <c r="C376" s="87"/>
      <c r="D376" s="83" t="s">
        <v>745</v>
      </c>
      <c r="E376" s="83" t="s">
        <v>368</v>
      </c>
      <c r="F376" s="83" t="s">
        <v>778</v>
      </c>
      <c r="G376" s="83"/>
      <c r="H376" s="86" t="n">
        <f aca="false">H377</f>
        <v>103071</v>
      </c>
      <c r="I376" s="68"/>
      <c r="J376" s="68"/>
      <c r="K376" s="68"/>
      <c r="L376" s="68"/>
      <c r="M376" s="68"/>
      <c r="N376" s="68"/>
    </row>
    <row r="377" customFormat="false" ht="31.5" hidden="false" customHeight="false" outlineLevel="0" collapsed="false">
      <c r="A377" s="1"/>
      <c r="B377" s="87" t="s">
        <v>766</v>
      </c>
      <c r="C377" s="87"/>
      <c r="D377" s="83" t="s">
        <v>745</v>
      </c>
      <c r="E377" s="83" t="s">
        <v>368</v>
      </c>
      <c r="F377" s="88" t="s">
        <v>779</v>
      </c>
      <c r="G377" s="83"/>
      <c r="H377" s="86" t="n">
        <f aca="false">H378</f>
        <v>103071</v>
      </c>
      <c r="I377" s="68"/>
      <c r="J377" s="68"/>
      <c r="K377" s="68"/>
      <c r="L377" s="68"/>
      <c r="M377" s="68"/>
      <c r="N377" s="68"/>
    </row>
    <row r="378" customFormat="false" ht="31.5" hidden="false" customHeight="false" outlineLevel="0" collapsed="false">
      <c r="A378" s="1"/>
      <c r="B378" s="87" t="s">
        <v>388</v>
      </c>
      <c r="C378" s="87"/>
      <c r="D378" s="83" t="s">
        <v>745</v>
      </c>
      <c r="E378" s="83" t="s">
        <v>368</v>
      </c>
      <c r="F378" s="88" t="s">
        <v>779</v>
      </c>
      <c r="G378" s="83" t="s">
        <v>389</v>
      </c>
      <c r="H378" s="86" t="n">
        <v>103071</v>
      </c>
      <c r="I378" s="68"/>
      <c r="J378" s="68"/>
      <c r="K378" s="68"/>
      <c r="L378" s="68"/>
      <c r="M378" s="68"/>
      <c r="N378" s="68"/>
    </row>
    <row r="379" customFormat="false" ht="47.25" hidden="false" customHeight="false" outlineLevel="0" collapsed="false">
      <c r="A379" s="1"/>
      <c r="B379" s="23" t="s">
        <v>780</v>
      </c>
      <c r="C379" s="23"/>
      <c r="D379" s="83" t="s">
        <v>745</v>
      </c>
      <c r="E379" s="83" t="s">
        <v>368</v>
      </c>
      <c r="F379" s="88" t="s">
        <v>781</v>
      </c>
      <c r="G379" s="83"/>
      <c r="H379" s="86" t="n">
        <f aca="false">H380</f>
        <v>2374424</v>
      </c>
      <c r="I379" s="68"/>
      <c r="J379" s="68"/>
      <c r="K379" s="68"/>
      <c r="L379" s="68"/>
      <c r="M379" s="68"/>
      <c r="N379" s="68"/>
    </row>
    <row r="380" customFormat="false" ht="31.5" hidden="false" customHeight="false" outlineLevel="0" collapsed="false">
      <c r="A380" s="1"/>
      <c r="B380" s="87" t="s">
        <v>782</v>
      </c>
      <c r="C380" s="87"/>
      <c r="D380" s="83" t="s">
        <v>745</v>
      </c>
      <c r="E380" s="83" t="s">
        <v>368</v>
      </c>
      <c r="F380" s="83" t="s">
        <v>783</v>
      </c>
      <c r="G380" s="83"/>
      <c r="H380" s="86" t="n">
        <f aca="false">H381</f>
        <v>2374424</v>
      </c>
      <c r="I380" s="68"/>
      <c r="J380" s="68"/>
      <c r="K380" s="68"/>
      <c r="L380" s="68"/>
      <c r="M380" s="68"/>
      <c r="N380" s="68"/>
    </row>
    <row r="381" customFormat="false" ht="47.25" hidden="false" customHeight="false" outlineLevel="0" collapsed="false">
      <c r="A381" s="1"/>
      <c r="B381" s="87" t="s">
        <v>784</v>
      </c>
      <c r="C381" s="87"/>
      <c r="D381" s="83" t="s">
        <v>745</v>
      </c>
      <c r="E381" s="83" t="s">
        <v>368</v>
      </c>
      <c r="F381" s="83" t="s">
        <v>785</v>
      </c>
      <c r="G381" s="83"/>
      <c r="H381" s="86" t="n">
        <f aca="false">H382+H383</f>
        <v>2374424</v>
      </c>
      <c r="I381" s="68"/>
      <c r="J381" s="68"/>
      <c r="K381" s="68"/>
      <c r="L381" s="68"/>
      <c r="M381" s="68"/>
      <c r="N381" s="68"/>
    </row>
    <row r="382" customFormat="false" ht="63" hidden="false" customHeight="false" outlineLevel="0" collapsed="false">
      <c r="A382" s="1"/>
      <c r="B382" s="87" t="s">
        <v>377</v>
      </c>
      <c r="C382" s="87"/>
      <c r="D382" s="83" t="s">
        <v>745</v>
      </c>
      <c r="E382" s="83" t="s">
        <v>368</v>
      </c>
      <c r="F382" s="83" t="s">
        <v>785</v>
      </c>
      <c r="G382" s="83" t="s">
        <v>378</v>
      </c>
      <c r="H382" s="86" t="n">
        <v>1608824</v>
      </c>
      <c r="I382" s="68"/>
      <c r="J382" s="68"/>
      <c r="K382" s="68"/>
      <c r="L382" s="68"/>
      <c r="M382" s="68"/>
      <c r="N382" s="68"/>
    </row>
    <row r="383" customFormat="false" ht="15.75" hidden="false" customHeight="false" outlineLevel="0" collapsed="false">
      <c r="A383" s="1"/>
      <c r="B383" s="35" t="s">
        <v>477</v>
      </c>
      <c r="C383" s="35"/>
      <c r="D383" s="83" t="s">
        <v>745</v>
      </c>
      <c r="E383" s="83" t="s">
        <v>368</v>
      </c>
      <c r="F383" s="83" t="s">
        <v>785</v>
      </c>
      <c r="G383" s="83" t="s">
        <v>478</v>
      </c>
      <c r="H383" s="86" t="n">
        <v>765600</v>
      </c>
      <c r="I383" s="68"/>
      <c r="J383" s="68"/>
      <c r="K383" s="68"/>
      <c r="L383" s="68"/>
      <c r="M383" s="68"/>
      <c r="N383" s="68"/>
    </row>
    <row r="384" customFormat="false" ht="47.25" hidden="false" customHeight="false" outlineLevel="0" collapsed="false">
      <c r="A384" s="1"/>
      <c r="B384" s="90" t="s">
        <v>519</v>
      </c>
      <c r="C384" s="90"/>
      <c r="D384" s="83" t="s">
        <v>745</v>
      </c>
      <c r="E384" s="83" t="s">
        <v>368</v>
      </c>
      <c r="F384" s="83" t="s">
        <v>520</v>
      </c>
      <c r="G384" s="83"/>
      <c r="H384" s="86" t="n">
        <f aca="false">H385</f>
        <v>994358.71</v>
      </c>
      <c r="I384" s="68"/>
      <c r="J384" s="68"/>
      <c r="K384" s="68"/>
      <c r="L384" s="68"/>
      <c r="M384" s="68"/>
      <c r="N384" s="68"/>
    </row>
    <row r="385" customFormat="false" ht="63" hidden="false" customHeight="false" outlineLevel="0" collapsed="false">
      <c r="A385" s="1"/>
      <c r="B385" s="87" t="s">
        <v>521</v>
      </c>
      <c r="C385" s="87"/>
      <c r="D385" s="83" t="s">
        <v>745</v>
      </c>
      <c r="E385" s="83" t="s">
        <v>368</v>
      </c>
      <c r="F385" s="83" t="s">
        <v>522</v>
      </c>
      <c r="G385" s="83"/>
      <c r="H385" s="86" t="n">
        <f aca="false">H386</f>
        <v>994358.71</v>
      </c>
      <c r="I385" s="68"/>
      <c r="J385" s="68"/>
      <c r="K385" s="68"/>
      <c r="L385" s="68"/>
      <c r="M385" s="68"/>
      <c r="N385" s="68"/>
    </row>
    <row r="386" customFormat="false" ht="31.5" hidden="false" customHeight="false" outlineLevel="0" collapsed="false">
      <c r="A386" s="1"/>
      <c r="B386" s="87" t="s">
        <v>523</v>
      </c>
      <c r="C386" s="87"/>
      <c r="D386" s="83" t="s">
        <v>745</v>
      </c>
      <c r="E386" s="83" t="s">
        <v>368</v>
      </c>
      <c r="F386" s="83" t="s">
        <v>524</v>
      </c>
      <c r="G386" s="83"/>
      <c r="H386" s="86" t="n">
        <f aca="false">H387</f>
        <v>994358.71</v>
      </c>
      <c r="I386" s="68"/>
      <c r="J386" s="68"/>
      <c r="K386" s="68"/>
      <c r="L386" s="68"/>
      <c r="M386" s="68"/>
      <c r="N386" s="68"/>
    </row>
    <row r="387" customFormat="false" ht="31.5" hidden="false" customHeight="false" outlineLevel="0" collapsed="false">
      <c r="A387" s="1"/>
      <c r="B387" s="35" t="s">
        <v>525</v>
      </c>
      <c r="C387" s="35"/>
      <c r="D387" s="83" t="s">
        <v>745</v>
      </c>
      <c r="E387" s="83" t="s">
        <v>368</v>
      </c>
      <c r="F387" s="83" t="s">
        <v>526</v>
      </c>
      <c r="G387" s="83"/>
      <c r="H387" s="86" t="n">
        <f aca="false">H388</f>
        <v>994358.71</v>
      </c>
      <c r="I387" s="68"/>
      <c r="J387" s="68"/>
      <c r="K387" s="68"/>
      <c r="L387" s="68"/>
      <c r="M387" s="68"/>
      <c r="N387" s="68"/>
    </row>
    <row r="388" customFormat="false" ht="31.5" hidden="false" customHeight="false" outlineLevel="0" collapsed="false">
      <c r="A388" s="1"/>
      <c r="B388" s="35" t="s">
        <v>479</v>
      </c>
      <c r="C388" s="35"/>
      <c r="D388" s="83" t="s">
        <v>745</v>
      </c>
      <c r="E388" s="83" t="s">
        <v>368</v>
      </c>
      <c r="F388" s="83" t="s">
        <v>526</v>
      </c>
      <c r="G388" s="83" t="s">
        <v>480</v>
      </c>
      <c r="H388" s="86" t="n">
        <v>994358.71</v>
      </c>
      <c r="I388" s="68"/>
      <c r="J388" s="68"/>
      <c r="K388" s="68"/>
      <c r="L388" s="68"/>
      <c r="M388" s="68"/>
      <c r="N388" s="68"/>
    </row>
    <row r="389" customFormat="false" ht="15.75" hidden="false" customHeight="false" outlineLevel="0" collapsed="false">
      <c r="A389" s="1"/>
      <c r="B389" s="10" t="s">
        <v>786</v>
      </c>
      <c r="C389" s="10"/>
      <c r="D389" s="76" t="s">
        <v>566</v>
      </c>
      <c r="E389" s="76"/>
      <c r="F389" s="91"/>
      <c r="G389" s="76"/>
      <c r="H389" s="78" t="n">
        <f aca="false">H390</f>
        <v>1133028</v>
      </c>
      <c r="I389" s="68"/>
      <c r="J389" s="68"/>
      <c r="K389" s="68"/>
      <c r="L389" s="68"/>
      <c r="M389" s="68"/>
      <c r="N389" s="68"/>
    </row>
    <row r="390" customFormat="false" ht="15.75" hidden="false" customHeight="false" outlineLevel="0" collapsed="false">
      <c r="A390" s="1"/>
      <c r="B390" s="10" t="s">
        <v>787</v>
      </c>
      <c r="C390" s="10"/>
      <c r="D390" s="76" t="s">
        <v>566</v>
      </c>
      <c r="E390" s="76" t="s">
        <v>462</v>
      </c>
      <c r="F390" s="91"/>
      <c r="G390" s="76"/>
      <c r="H390" s="78" t="n">
        <f aca="false">H391</f>
        <v>1133028</v>
      </c>
      <c r="I390" s="68"/>
      <c r="J390" s="68"/>
      <c r="K390" s="68"/>
      <c r="L390" s="68"/>
      <c r="M390" s="68"/>
      <c r="N390" s="68"/>
    </row>
    <row r="391" customFormat="false" ht="47.25" hidden="false" customHeight="false" outlineLevel="0" collapsed="false">
      <c r="A391" s="1"/>
      <c r="B391" s="90" t="s">
        <v>578</v>
      </c>
      <c r="C391" s="90"/>
      <c r="D391" s="76" t="s">
        <v>566</v>
      </c>
      <c r="E391" s="76" t="s">
        <v>462</v>
      </c>
      <c r="F391" s="91" t="s">
        <v>579</v>
      </c>
      <c r="G391" s="83"/>
      <c r="H391" s="78" t="n">
        <f aca="false">H392</f>
        <v>1133028</v>
      </c>
      <c r="I391" s="68"/>
      <c r="J391" s="68"/>
      <c r="K391" s="68"/>
      <c r="L391" s="68"/>
      <c r="M391" s="68"/>
      <c r="N391" s="68"/>
    </row>
    <row r="392" customFormat="false" ht="78.75" hidden="false" customHeight="false" outlineLevel="0" collapsed="false">
      <c r="A392" s="1"/>
      <c r="B392" s="87" t="s">
        <v>595</v>
      </c>
      <c r="C392" s="87"/>
      <c r="D392" s="83" t="s">
        <v>566</v>
      </c>
      <c r="E392" s="83" t="s">
        <v>462</v>
      </c>
      <c r="F392" s="88" t="s">
        <v>596</v>
      </c>
      <c r="G392" s="83"/>
      <c r="H392" s="86" t="n">
        <f aca="false">H393</f>
        <v>1133028</v>
      </c>
      <c r="I392" s="68"/>
      <c r="J392" s="68"/>
      <c r="K392" s="68"/>
      <c r="L392" s="68"/>
      <c r="M392" s="68"/>
      <c r="N392" s="68"/>
    </row>
    <row r="393" customFormat="false" ht="47.25" hidden="false" customHeight="false" outlineLevel="0" collapsed="false">
      <c r="A393" s="1"/>
      <c r="B393" s="87" t="s">
        <v>597</v>
      </c>
      <c r="C393" s="87"/>
      <c r="D393" s="83" t="s">
        <v>566</v>
      </c>
      <c r="E393" s="83" t="s">
        <v>462</v>
      </c>
      <c r="F393" s="88" t="s">
        <v>598</v>
      </c>
      <c r="G393" s="83"/>
      <c r="H393" s="86" t="n">
        <f aca="false">H394</f>
        <v>1133028</v>
      </c>
      <c r="I393" s="68"/>
      <c r="J393" s="68"/>
      <c r="K393" s="68"/>
      <c r="L393" s="68"/>
      <c r="M393" s="68"/>
      <c r="N393" s="68"/>
    </row>
    <row r="394" customFormat="false" ht="31.5" hidden="false" customHeight="false" outlineLevel="0" collapsed="false">
      <c r="A394" s="1"/>
      <c r="B394" s="87" t="s">
        <v>788</v>
      </c>
      <c r="C394" s="87"/>
      <c r="D394" s="83" t="s">
        <v>566</v>
      </c>
      <c r="E394" s="83" t="s">
        <v>462</v>
      </c>
      <c r="F394" s="88" t="s">
        <v>789</v>
      </c>
      <c r="G394" s="83"/>
      <c r="H394" s="86" t="n">
        <f aca="false">H395</f>
        <v>1133028</v>
      </c>
      <c r="I394" s="68"/>
      <c r="J394" s="68"/>
      <c r="K394" s="68"/>
      <c r="L394" s="68"/>
      <c r="M394" s="68"/>
      <c r="N394" s="68"/>
    </row>
    <row r="395" customFormat="false" ht="31.5" hidden="false" customHeight="false" outlineLevel="0" collapsed="false">
      <c r="A395" s="1"/>
      <c r="B395" s="87" t="s">
        <v>388</v>
      </c>
      <c r="C395" s="87"/>
      <c r="D395" s="83" t="s">
        <v>566</v>
      </c>
      <c r="E395" s="83" t="s">
        <v>462</v>
      </c>
      <c r="F395" s="88" t="s">
        <v>789</v>
      </c>
      <c r="G395" s="83" t="s">
        <v>389</v>
      </c>
      <c r="H395" s="86" t="n">
        <v>1133028</v>
      </c>
      <c r="I395" s="68"/>
      <c r="J395" s="68"/>
      <c r="K395" s="68"/>
      <c r="L395" s="68"/>
      <c r="M395" s="68"/>
      <c r="N395" s="68"/>
    </row>
    <row r="396" customFormat="false" ht="15.75" hidden="false" customHeight="false" outlineLevel="0" collapsed="false">
      <c r="A396" s="1"/>
      <c r="B396" s="34" t="s">
        <v>790</v>
      </c>
      <c r="C396" s="34"/>
      <c r="D396" s="76" t="s">
        <v>551</v>
      </c>
      <c r="E396" s="83"/>
      <c r="F396" s="88"/>
      <c r="G396" s="83"/>
      <c r="H396" s="78" t="n">
        <f aca="false">H397+H403+H416+H435</f>
        <v>31061377.12</v>
      </c>
      <c r="I396" s="68"/>
      <c r="J396" s="68"/>
      <c r="K396" s="68"/>
      <c r="L396" s="68"/>
      <c r="M396" s="68"/>
      <c r="N396" s="68"/>
    </row>
    <row r="397" customFormat="false" ht="15.75" hidden="false" customHeight="false" outlineLevel="0" collapsed="false">
      <c r="A397" s="1"/>
      <c r="B397" s="34" t="s">
        <v>791</v>
      </c>
      <c r="C397" s="34"/>
      <c r="D397" s="76" t="s">
        <v>551</v>
      </c>
      <c r="E397" s="76" t="s">
        <v>368</v>
      </c>
      <c r="F397" s="91"/>
      <c r="G397" s="83"/>
      <c r="H397" s="78" t="n">
        <f aca="false">H398</f>
        <v>2034397.6</v>
      </c>
      <c r="I397" s="68"/>
      <c r="J397" s="68"/>
      <c r="K397" s="68"/>
      <c r="L397" s="68"/>
      <c r="M397" s="68"/>
      <c r="N397" s="68"/>
    </row>
    <row r="398" customFormat="false" ht="31.5" hidden="false" customHeight="false" outlineLevel="0" collapsed="false">
      <c r="A398" s="1"/>
      <c r="B398" s="20" t="s">
        <v>469</v>
      </c>
      <c r="C398" s="20"/>
      <c r="D398" s="76" t="s">
        <v>551</v>
      </c>
      <c r="E398" s="76" t="s">
        <v>368</v>
      </c>
      <c r="F398" s="91" t="s">
        <v>470</v>
      </c>
      <c r="G398" s="83"/>
      <c r="H398" s="86" t="n">
        <f aca="false">H399</f>
        <v>2034397.6</v>
      </c>
      <c r="I398" s="68"/>
      <c r="J398" s="68"/>
      <c r="K398" s="68"/>
      <c r="L398" s="68"/>
      <c r="M398" s="68"/>
      <c r="N398" s="68"/>
    </row>
    <row r="399" customFormat="false" ht="63" hidden="false" customHeight="false" outlineLevel="0" collapsed="false">
      <c r="A399" s="1"/>
      <c r="B399" s="87" t="s">
        <v>471</v>
      </c>
      <c r="C399" s="87"/>
      <c r="D399" s="83" t="s">
        <v>551</v>
      </c>
      <c r="E399" s="83" t="s">
        <v>368</v>
      </c>
      <c r="F399" s="88" t="s">
        <v>792</v>
      </c>
      <c r="G399" s="83"/>
      <c r="H399" s="86" t="n">
        <f aca="false">H400</f>
        <v>2034397.6</v>
      </c>
      <c r="I399" s="68"/>
      <c r="J399" s="68"/>
      <c r="K399" s="68"/>
      <c r="L399" s="68"/>
      <c r="M399" s="68"/>
      <c r="N399" s="68"/>
    </row>
    <row r="400" customFormat="false" ht="15.75" hidden="false" customHeight="false" outlineLevel="0" collapsed="false">
      <c r="A400" s="1"/>
      <c r="B400" s="87" t="s">
        <v>793</v>
      </c>
      <c r="C400" s="87"/>
      <c r="D400" s="83" t="s">
        <v>551</v>
      </c>
      <c r="E400" s="83" t="s">
        <v>368</v>
      </c>
      <c r="F400" s="88" t="s">
        <v>794</v>
      </c>
      <c r="G400" s="83"/>
      <c r="H400" s="86" t="n">
        <f aca="false">H401</f>
        <v>2034397.6</v>
      </c>
      <c r="I400" s="68"/>
      <c r="J400" s="68"/>
      <c r="K400" s="68"/>
      <c r="L400" s="68"/>
      <c r="M400" s="68"/>
      <c r="N400" s="68"/>
    </row>
    <row r="401" customFormat="false" ht="31.5" hidden="false" customHeight="false" outlineLevel="0" collapsed="false">
      <c r="A401" s="1"/>
      <c r="B401" s="87" t="s">
        <v>795</v>
      </c>
      <c r="C401" s="87"/>
      <c r="D401" s="83" t="s">
        <v>551</v>
      </c>
      <c r="E401" s="83" t="s">
        <v>368</v>
      </c>
      <c r="F401" s="88" t="s">
        <v>796</v>
      </c>
      <c r="G401" s="83"/>
      <c r="H401" s="86" t="n">
        <f aca="false">H402</f>
        <v>2034397.6</v>
      </c>
      <c r="I401" s="68"/>
      <c r="J401" s="68"/>
      <c r="K401" s="68"/>
      <c r="L401" s="68"/>
      <c r="M401" s="68"/>
      <c r="N401" s="68"/>
    </row>
    <row r="402" customFormat="false" ht="15.75" hidden="false" customHeight="false" outlineLevel="0" collapsed="false">
      <c r="A402" s="1"/>
      <c r="B402" s="35" t="s">
        <v>477</v>
      </c>
      <c r="C402" s="35"/>
      <c r="D402" s="83" t="s">
        <v>551</v>
      </c>
      <c r="E402" s="83" t="s">
        <v>368</v>
      </c>
      <c r="F402" s="88" t="s">
        <v>796</v>
      </c>
      <c r="G402" s="83" t="s">
        <v>478</v>
      </c>
      <c r="H402" s="86" t="n">
        <v>2034397.6</v>
      </c>
      <c r="I402" s="68"/>
      <c r="J402" s="68"/>
      <c r="K402" s="68"/>
      <c r="L402" s="68"/>
      <c r="M402" s="68"/>
      <c r="N402" s="68"/>
    </row>
    <row r="403" customFormat="false" ht="15.75" hidden="false" customHeight="false" outlineLevel="0" collapsed="false">
      <c r="A403" s="1"/>
      <c r="B403" s="17" t="s">
        <v>797</v>
      </c>
      <c r="C403" s="17"/>
      <c r="D403" s="76" t="s">
        <v>551</v>
      </c>
      <c r="E403" s="76" t="s">
        <v>382</v>
      </c>
      <c r="F403" s="88"/>
      <c r="G403" s="83"/>
      <c r="H403" s="78" t="n">
        <f aca="false">H404</f>
        <v>7212106.83</v>
      </c>
      <c r="I403" s="68"/>
      <c r="J403" s="68"/>
      <c r="K403" s="68"/>
      <c r="L403" s="68"/>
      <c r="M403" s="68"/>
      <c r="N403" s="68"/>
    </row>
    <row r="404" customFormat="false" ht="31.5" hidden="false" customHeight="false" outlineLevel="0" collapsed="false">
      <c r="A404" s="1"/>
      <c r="B404" s="20" t="s">
        <v>469</v>
      </c>
      <c r="C404" s="20"/>
      <c r="D404" s="76" t="s">
        <v>551</v>
      </c>
      <c r="E404" s="76" t="s">
        <v>382</v>
      </c>
      <c r="F404" s="91" t="s">
        <v>470</v>
      </c>
      <c r="G404" s="83"/>
      <c r="H404" s="78" t="n">
        <f aca="false">H405</f>
        <v>7212106.83</v>
      </c>
      <c r="I404" s="68"/>
      <c r="J404" s="68"/>
      <c r="K404" s="68"/>
      <c r="L404" s="68"/>
      <c r="M404" s="68"/>
      <c r="N404" s="68"/>
    </row>
    <row r="405" customFormat="false" ht="63" hidden="false" customHeight="false" outlineLevel="0" collapsed="false">
      <c r="A405" s="1"/>
      <c r="B405" s="87" t="s">
        <v>471</v>
      </c>
      <c r="C405" s="87"/>
      <c r="D405" s="83" t="s">
        <v>551</v>
      </c>
      <c r="E405" s="83" t="s">
        <v>382</v>
      </c>
      <c r="F405" s="88" t="s">
        <v>792</v>
      </c>
      <c r="G405" s="83"/>
      <c r="H405" s="78" t="n">
        <f aca="false">H406</f>
        <v>7212106.83</v>
      </c>
      <c r="I405" s="68"/>
      <c r="J405" s="68"/>
      <c r="K405" s="68"/>
      <c r="L405" s="68"/>
      <c r="M405" s="68"/>
      <c r="N405" s="68"/>
    </row>
    <row r="406" customFormat="false" ht="15.75" hidden="false" customHeight="false" outlineLevel="0" collapsed="false">
      <c r="A406" s="1"/>
      <c r="B406" s="87" t="s">
        <v>798</v>
      </c>
      <c r="C406" s="87"/>
      <c r="D406" s="83" t="s">
        <v>551</v>
      </c>
      <c r="E406" s="83" t="s">
        <v>382</v>
      </c>
      <c r="F406" s="88" t="s">
        <v>799</v>
      </c>
      <c r="G406" s="83"/>
      <c r="H406" s="78" t="n">
        <f aca="false">H407+H410+H413</f>
        <v>7212106.83</v>
      </c>
      <c r="I406" s="68"/>
      <c r="J406" s="68"/>
      <c r="K406" s="68"/>
      <c r="L406" s="68"/>
      <c r="M406" s="68"/>
      <c r="N406" s="68"/>
    </row>
    <row r="407" customFormat="false" ht="47.25" hidden="false" customHeight="false" outlineLevel="0" collapsed="false">
      <c r="A407" s="1"/>
      <c r="B407" s="23" t="s">
        <v>800</v>
      </c>
      <c r="C407" s="23"/>
      <c r="D407" s="83" t="s">
        <v>551</v>
      </c>
      <c r="E407" s="83" t="s">
        <v>382</v>
      </c>
      <c r="F407" s="88" t="s">
        <v>801</v>
      </c>
      <c r="G407" s="83"/>
      <c r="H407" s="86" t="n">
        <f aca="false">H408+H409</f>
        <v>42429.03</v>
      </c>
      <c r="I407" s="68"/>
      <c r="J407" s="68"/>
      <c r="K407" s="68"/>
      <c r="L407" s="68"/>
      <c r="M407" s="68"/>
      <c r="N407" s="68"/>
    </row>
    <row r="408" customFormat="false" ht="31.5" hidden="false" customHeight="false" outlineLevel="0" collapsed="false">
      <c r="A408" s="1"/>
      <c r="B408" s="87" t="s">
        <v>388</v>
      </c>
      <c r="C408" s="87"/>
      <c r="D408" s="83" t="s">
        <v>551</v>
      </c>
      <c r="E408" s="83" t="s">
        <v>382</v>
      </c>
      <c r="F408" s="88" t="s">
        <v>801</v>
      </c>
      <c r="G408" s="83" t="s">
        <v>389</v>
      </c>
      <c r="H408" s="86" t="n">
        <v>392.34</v>
      </c>
      <c r="I408" s="68"/>
      <c r="J408" s="68"/>
      <c r="K408" s="68"/>
      <c r="L408" s="68"/>
      <c r="M408" s="68"/>
      <c r="N408" s="68"/>
    </row>
    <row r="409" customFormat="false" ht="15.75" hidden="false" customHeight="false" outlineLevel="0" collapsed="false">
      <c r="A409" s="1"/>
      <c r="B409" s="35" t="s">
        <v>477</v>
      </c>
      <c r="C409" s="35"/>
      <c r="D409" s="83" t="s">
        <v>551</v>
      </c>
      <c r="E409" s="83" t="s">
        <v>382</v>
      </c>
      <c r="F409" s="88" t="s">
        <v>801</v>
      </c>
      <c r="G409" s="83" t="s">
        <v>478</v>
      </c>
      <c r="H409" s="86" t="n">
        <v>42036.69</v>
      </c>
      <c r="I409" s="68"/>
      <c r="J409" s="68"/>
      <c r="K409" s="68"/>
      <c r="L409" s="68"/>
      <c r="M409" s="68"/>
      <c r="N409" s="68"/>
    </row>
    <row r="410" customFormat="false" ht="47.25" hidden="false" customHeight="false" outlineLevel="0" collapsed="false">
      <c r="A410" s="1"/>
      <c r="B410" s="37" t="s">
        <v>802</v>
      </c>
      <c r="C410" s="37"/>
      <c r="D410" s="83" t="s">
        <v>803</v>
      </c>
      <c r="E410" s="83" t="s">
        <v>382</v>
      </c>
      <c r="F410" s="88" t="s">
        <v>804</v>
      </c>
      <c r="G410" s="83"/>
      <c r="H410" s="86" t="n">
        <f aca="false">H411+H412</f>
        <v>155387.38</v>
      </c>
      <c r="I410" s="68"/>
      <c r="J410" s="68"/>
      <c r="K410" s="68"/>
      <c r="L410" s="68"/>
      <c r="M410" s="68"/>
      <c r="N410" s="68"/>
    </row>
    <row r="411" customFormat="false" ht="31.5" hidden="false" customHeight="false" outlineLevel="0" collapsed="false">
      <c r="A411" s="1"/>
      <c r="B411" s="87" t="s">
        <v>388</v>
      </c>
      <c r="C411" s="87"/>
      <c r="D411" s="83" t="s">
        <v>803</v>
      </c>
      <c r="E411" s="83" t="s">
        <v>382</v>
      </c>
      <c r="F411" s="88" t="s">
        <v>804</v>
      </c>
      <c r="G411" s="83" t="s">
        <v>389</v>
      </c>
      <c r="H411" s="86" t="n">
        <v>1609.18</v>
      </c>
      <c r="I411" s="68"/>
      <c r="J411" s="68"/>
      <c r="K411" s="68"/>
      <c r="L411" s="68"/>
      <c r="M411" s="68"/>
      <c r="N411" s="68"/>
    </row>
    <row r="412" customFormat="false" ht="15.75" hidden="false" customHeight="false" outlineLevel="0" collapsed="false">
      <c r="A412" s="1"/>
      <c r="B412" s="35" t="s">
        <v>477</v>
      </c>
      <c r="C412" s="35"/>
      <c r="D412" s="83" t="s">
        <v>551</v>
      </c>
      <c r="E412" s="83" t="s">
        <v>382</v>
      </c>
      <c r="F412" s="88" t="s">
        <v>804</v>
      </c>
      <c r="G412" s="83" t="s">
        <v>478</v>
      </c>
      <c r="H412" s="86" t="n">
        <v>153778.2</v>
      </c>
      <c r="I412" s="68"/>
      <c r="J412" s="68"/>
      <c r="K412" s="68"/>
      <c r="L412" s="68"/>
      <c r="M412" s="68"/>
      <c r="N412" s="68"/>
    </row>
    <row r="413" customFormat="false" ht="31.5" hidden="false" customHeight="false" outlineLevel="0" collapsed="false">
      <c r="A413" s="1"/>
      <c r="B413" s="87" t="s">
        <v>805</v>
      </c>
      <c r="C413" s="87"/>
      <c r="D413" s="114" t="n">
        <v>10</v>
      </c>
      <c r="E413" s="83" t="s">
        <v>382</v>
      </c>
      <c r="F413" s="88" t="s">
        <v>806</v>
      </c>
      <c r="G413" s="115"/>
      <c r="H413" s="86" t="n">
        <f aca="false">H414+H415</f>
        <v>7014290.42</v>
      </c>
      <c r="I413" s="68"/>
      <c r="J413" s="68"/>
      <c r="K413" s="68"/>
      <c r="L413" s="68"/>
      <c r="M413" s="68"/>
      <c r="N413" s="68"/>
    </row>
    <row r="414" customFormat="false" ht="31.5" hidden="false" customHeight="false" outlineLevel="0" collapsed="false">
      <c r="A414" s="1"/>
      <c r="B414" s="87" t="s">
        <v>388</v>
      </c>
      <c r="C414" s="87"/>
      <c r="D414" s="114" t="n">
        <v>10</v>
      </c>
      <c r="E414" s="116" t="s">
        <v>382</v>
      </c>
      <c r="F414" s="88" t="s">
        <v>806</v>
      </c>
      <c r="G414" s="117" t="n">
        <v>200</v>
      </c>
      <c r="H414" s="86" t="n">
        <v>84822.29</v>
      </c>
      <c r="I414" s="68"/>
      <c r="J414" s="68"/>
      <c r="K414" s="68"/>
      <c r="L414" s="68"/>
      <c r="M414" s="68"/>
      <c r="N414" s="68"/>
    </row>
    <row r="415" customFormat="false" ht="15.75" hidden="false" customHeight="false" outlineLevel="0" collapsed="false">
      <c r="A415" s="1"/>
      <c r="B415" s="35" t="s">
        <v>477</v>
      </c>
      <c r="C415" s="35"/>
      <c r="D415" s="83" t="s">
        <v>551</v>
      </c>
      <c r="E415" s="83" t="s">
        <v>382</v>
      </c>
      <c r="F415" s="88" t="s">
        <v>806</v>
      </c>
      <c r="G415" s="83" t="s">
        <v>478</v>
      </c>
      <c r="H415" s="86" t="n">
        <v>6929468.13</v>
      </c>
      <c r="I415" s="68"/>
      <c r="J415" s="68"/>
      <c r="K415" s="68"/>
      <c r="L415" s="68"/>
      <c r="M415" s="68"/>
      <c r="N415" s="68"/>
    </row>
    <row r="416" customFormat="false" ht="15.75" hidden="false" customHeight="false" outlineLevel="0" collapsed="false">
      <c r="A416" s="1"/>
      <c r="B416" s="20" t="s">
        <v>807</v>
      </c>
      <c r="C416" s="20"/>
      <c r="D416" s="76" t="s">
        <v>551</v>
      </c>
      <c r="E416" s="76" t="s">
        <v>393</v>
      </c>
      <c r="F416" s="91"/>
      <c r="G416" s="76"/>
      <c r="H416" s="78" t="n">
        <f aca="false">H417+H425+H430</f>
        <v>17795852.87</v>
      </c>
      <c r="I416" s="68"/>
      <c r="J416" s="68"/>
      <c r="K416" s="68"/>
      <c r="L416" s="68"/>
      <c r="M416" s="68"/>
      <c r="N416" s="68"/>
    </row>
    <row r="417" customFormat="false" ht="31.5" hidden="false" customHeight="false" outlineLevel="0" collapsed="false">
      <c r="A417" s="1"/>
      <c r="B417" s="20" t="s">
        <v>469</v>
      </c>
      <c r="C417" s="20"/>
      <c r="D417" s="76" t="s">
        <v>551</v>
      </c>
      <c r="E417" s="76" t="s">
        <v>393</v>
      </c>
      <c r="F417" s="91" t="s">
        <v>470</v>
      </c>
      <c r="G417" s="76"/>
      <c r="H417" s="78" t="n">
        <f aca="false">H418</f>
        <v>16115423.08</v>
      </c>
      <c r="I417" s="68"/>
      <c r="J417" s="68"/>
      <c r="K417" s="68"/>
      <c r="L417" s="68"/>
      <c r="M417" s="68"/>
      <c r="N417" s="68"/>
    </row>
    <row r="418" customFormat="false" ht="63" hidden="false" customHeight="false" outlineLevel="0" collapsed="false">
      <c r="A418" s="1"/>
      <c r="B418" s="87" t="s">
        <v>481</v>
      </c>
      <c r="C418" s="87"/>
      <c r="D418" s="83" t="s">
        <v>551</v>
      </c>
      <c r="E418" s="83" t="s">
        <v>393</v>
      </c>
      <c r="F418" s="88" t="s">
        <v>482</v>
      </c>
      <c r="G418" s="83"/>
      <c r="H418" s="86" t="n">
        <f aca="false">H419+H422</f>
        <v>16115423.08</v>
      </c>
      <c r="I418" s="68"/>
      <c r="J418" s="68"/>
      <c r="K418" s="68"/>
    </row>
    <row r="419" customFormat="false" ht="63" hidden="false" customHeight="false" outlineLevel="0" collapsed="false">
      <c r="A419" s="1"/>
      <c r="B419" s="87" t="s">
        <v>808</v>
      </c>
      <c r="C419" s="87"/>
      <c r="D419" s="83" t="s">
        <v>803</v>
      </c>
      <c r="E419" s="83" t="s">
        <v>393</v>
      </c>
      <c r="F419" s="88" t="s">
        <v>809</v>
      </c>
      <c r="G419" s="83"/>
      <c r="H419" s="86" t="n">
        <f aca="false">H420</f>
        <v>6379088.73</v>
      </c>
      <c r="I419" s="68"/>
      <c r="J419" s="68"/>
      <c r="K419" s="68"/>
    </row>
    <row r="420" customFormat="false" ht="31.5" hidden="false" customHeight="false" outlineLevel="0" collapsed="false">
      <c r="A420" s="1"/>
      <c r="B420" s="37" t="s">
        <v>810</v>
      </c>
      <c r="C420" s="37"/>
      <c r="D420" s="83" t="s">
        <v>803</v>
      </c>
      <c r="E420" s="83" t="s">
        <v>393</v>
      </c>
      <c r="F420" s="88" t="s">
        <v>811</v>
      </c>
      <c r="G420" s="83"/>
      <c r="H420" s="86" t="n">
        <f aca="false">H421</f>
        <v>6379088.73</v>
      </c>
      <c r="I420" s="68"/>
      <c r="J420" s="68"/>
      <c r="K420" s="68"/>
    </row>
    <row r="421" customFormat="false" ht="15.75" hidden="false" customHeight="false" outlineLevel="0" collapsed="false">
      <c r="A421" s="1"/>
      <c r="B421" s="35" t="s">
        <v>477</v>
      </c>
      <c r="C421" s="35"/>
      <c r="D421" s="83" t="s">
        <v>551</v>
      </c>
      <c r="E421" s="83" t="s">
        <v>393</v>
      </c>
      <c r="F421" s="88" t="s">
        <v>811</v>
      </c>
      <c r="G421" s="83" t="s">
        <v>478</v>
      </c>
      <c r="H421" s="86" t="n">
        <v>6379088.73</v>
      </c>
      <c r="I421" s="68"/>
      <c r="J421" s="68"/>
      <c r="K421" s="68"/>
    </row>
    <row r="422" customFormat="false" ht="47.25" hidden="false" customHeight="false" outlineLevel="0" collapsed="false">
      <c r="A422" s="1"/>
      <c r="B422" s="87" t="s">
        <v>812</v>
      </c>
      <c r="C422" s="87"/>
      <c r="D422" s="83" t="s">
        <v>551</v>
      </c>
      <c r="E422" s="83" t="s">
        <v>393</v>
      </c>
      <c r="F422" s="88" t="s">
        <v>813</v>
      </c>
      <c r="G422" s="83"/>
      <c r="H422" s="86" t="n">
        <f aca="false">H423</f>
        <v>9736334.35</v>
      </c>
      <c r="I422" s="68"/>
      <c r="J422" s="68"/>
      <c r="K422" s="68"/>
    </row>
    <row r="423" customFormat="false" ht="63" hidden="false" customHeight="false" outlineLevel="0" collapsed="false">
      <c r="A423" s="1"/>
      <c r="B423" s="37" t="s">
        <v>814</v>
      </c>
      <c r="C423" s="37"/>
      <c r="D423" s="83" t="s">
        <v>551</v>
      </c>
      <c r="E423" s="83" t="s">
        <v>393</v>
      </c>
      <c r="F423" s="88" t="s">
        <v>815</v>
      </c>
      <c r="G423" s="83"/>
      <c r="H423" s="86" t="n">
        <f aca="false">H424</f>
        <v>9736334.35</v>
      </c>
      <c r="I423" s="68"/>
      <c r="J423" s="68"/>
      <c r="K423" s="68"/>
    </row>
    <row r="424" customFormat="false" ht="40.5" hidden="false" customHeight="true" outlineLevel="0" collapsed="false">
      <c r="A424" s="1"/>
      <c r="B424" s="87" t="s">
        <v>628</v>
      </c>
      <c r="C424" s="87"/>
      <c r="D424" s="83" t="s">
        <v>551</v>
      </c>
      <c r="E424" s="83" t="s">
        <v>393</v>
      </c>
      <c r="F424" s="88" t="s">
        <v>815</v>
      </c>
      <c r="G424" s="83" t="s">
        <v>629</v>
      </c>
      <c r="H424" s="86" t="n">
        <v>9736334.35</v>
      </c>
      <c r="I424" s="68"/>
      <c r="J424" s="68"/>
      <c r="K424" s="68"/>
    </row>
    <row r="425" customFormat="false" ht="31.5" hidden="false" customHeight="false" outlineLevel="0" collapsed="false">
      <c r="A425" s="1"/>
      <c r="B425" s="20" t="s">
        <v>617</v>
      </c>
      <c r="C425" s="20"/>
      <c r="D425" s="76" t="s">
        <v>551</v>
      </c>
      <c r="E425" s="76" t="s">
        <v>393</v>
      </c>
      <c r="F425" s="91" t="s">
        <v>618</v>
      </c>
      <c r="G425" s="83"/>
      <c r="H425" s="78" t="n">
        <f aca="false">H426</f>
        <v>605492.79</v>
      </c>
      <c r="I425" s="68"/>
      <c r="J425" s="68"/>
      <c r="K425" s="68"/>
    </row>
    <row r="426" customFormat="false" ht="47.25" hidden="false" customHeight="false" outlineLevel="0" collapsed="false">
      <c r="A426" s="1"/>
      <c r="B426" s="23" t="s">
        <v>619</v>
      </c>
      <c r="C426" s="23"/>
      <c r="D426" s="83" t="s">
        <v>551</v>
      </c>
      <c r="E426" s="83" t="s">
        <v>393</v>
      </c>
      <c r="F426" s="88" t="s">
        <v>620</v>
      </c>
      <c r="G426" s="83"/>
      <c r="H426" s="86" t="n">
        <f aca="false">H427</f>
        <v>605492.79</v>
      </c>
      <c r="I426" s="68"/>
      <c r="J426" s="68"/>
      <c r="K426" s="68"/>
    </row>
    <row r="427" customFormat="false" ht="31.5" hidden="false" customHeight="false" outlineLevel="0" collapsed="false">
      <c r="A427" s="1"/>
      <c r="B427" s="23" t="s">
        <v>647</v>
      </c>
      <c r="C427" s="23"/>
      <c r="D427" s="83" t="s">
        <v>551</v>
      </c>
      <c r="E427" s="83" t="s">
        <v>393</v>
      </c>
      <c r="F427" s="88" t="s">
        <v>648</v>
      </c>
      <c r="G427" s="83"/>
      <c r="H427" s="86" t="n">
        <f aca="false">H428</f>
        <v>605492.79</v>
      </c>
      <c r="I427" s="68"/>
      <c r="J427" s="68"/>
      <c r="K427" s="68"/>
    </row>
    <row r="428" customFormat="false" ht="15.75" hidden="false" customHeight="false" outlineLevel="0" collapsed="false">
      <c r="A428" s="1"/>
      <c r="B428" s="35" t="s">
        <v>816</v>
      </c>
      <c r="C428" s="35"/>
      <c r="D428" s="83" t="s">
        <v>551</v>
      </c>
      <c r="E428" s="83" t="s">
        <v>393</v>
      </c>
      <c r="F428" s="88" t="s">
        <v>817</v>
      </c>
      <c r="G428" s="83"/>
      <c r="H428" s="86" t="n">
        <f aca="false">H429</f>
        <v>605492.79</v>
      </c>
      <c r="I428" s="68"/>
      <c r="J428" s="68"/>
      <c r="K428" s="68"/>
    </row>
    <row r="429" s="3" customFormat="true" ht="15.75" hidden="false" customHeight="false" outlineLevel="0" collapsed="false">
      <c r="A429" s="1"/>
      <c r="B429" s="35" t="s">
        <v>477</v>
      </c>
      <c r="C429" s="35"/>
      <c r="D429" s="83" t="s">
        <v>551</v>
      </c>
      <c r="E429" s="83" t="s">
        <v>393</v>
      </c>
      <c r="F429" s="88" t="s">
        <v>817</v>
      </c>
      <c r="G429" s="83" t="s">
        <v>478</v>
      </c>
      <c r="H429" s="86" t="n">
        <v>605492.79</v>
      </c>
      <c r="I429" s="68"/>
      <c r="J429" s="68"/>
      <c r="K429" s="68"/>
    </row>
    <row r="430" s="3" customFormat="true" ht="47.25" hidden="false" customHeight="false" outlineLevel="0" collapsed="false">
      <c r="A430" s="1"/>
      <c r="B430" s="118" t="s">
        <v>818</v>
      </c>
      <c r="C430" s="119"/>
      <c r="D430" s="76" t="s">
        <v>551</v>
      </c>
      <c r="E430" s="76" t="s">
        <v>393</v>
      </c>
      <c r="F430" s="91" t="s">
        <v>579</v>
      </c>
      <c r="G430" s="83"/>
      <c r="H430" s="86" t="n">
        <f aca="false">H431</f>
        <v>1074937</v>
      </c>
      <c r="I430" s="68"/>
      <c r="J430" s="68"/>
      <c r="K430" s="68"/>
    </row>
    <row r="431" s="3" customFormat="true" ht="94.5" hidden="false" customHeight="false" outlineLevel="0" collapsed="false">
      <c r="A431" s="1"/>
      <c r="B431" s="120" t="s">
        <v>819</v>
      </c>
      <c r="C431" s="121"/>
      <c r="D431" s="83" t="s">
        <v>551</v>
      </c>
      <c r="E431" s="83" t="s">
        <v>393</v>
      </c>
      <c r="F431" s="88" t="s">
        <v>581</v>
      </c>
      <c r="G431" s="83"/>
      <c r="H431" s="86" t="n">
        <f aca="false">H432</f>
        <v>1074937</v>
      </c>
      <c r="I431" s="68"/>
      <c r="J431" s="68"/>
      <c r="K431" s="68"/>
    </row>
    <row r="432" s="3" customFormat="true" ht="31.5" hidden="false" customHeight="false" outlineLevel="0" collapsed="false">
      <c r="A432" s="1"/>
      <c r="B432" s="120" t="s">
        <v>820</v>
      </c>
      <c r="C432" s="121"/>
      <c r="D432" s="83" t="s">
        <v>551</v>
      </c>
      <c r="E432" s="83" t="s">
        <v>393</v>
      </c>
      <c r="F432" s="88" t="s">
        <v>821</v>
      </c>
      <c r="G432" s="83"/>
      <c r="H432" s="86" t="n">
        <f aca="false">H433</f>
        <v>1074937</v>
      </c>
      <c r="I432" s="68"/>
      <c r="J432" s="68"/>
      <c r="K432" s="68"/>
    </row>
    <row r="433" s="3" customFormat="true" ht="31.5" hidden="false" customHeight="false" outlineLevel="0" collapsed="false">
      <c r="A433" s="1"/>
      <c r="B433" s="122" t="s">
        <v>822</v>
      </c>
      <c r="C433" s="123"/>
      <c r="D433" s="83" t="s">
        <v>551</v>
      </c>
      <c r="E433" s="83" t="s">
        <v>393</v>
      </c>
      <c r="F433" s="88" t="s">
        <v>823</v>
      </c>
      <c r="G433" s="83"/>
      <c r="H433" s="86" t="n">
        <f aca="false">H434</f>
        <v>1074937</v>
      </c>
      <c r="I433" s="68"/>
      <c r="J433" s="68"/>
      <c r="K433" s="68"/>
    </row>
    <row r="434" s="3" customFormat="true" ht="15.75" hidden="false" customHeight="false" outlineLevel="0" collapsed="false">
      <c r="A434" s="1"/>
      <c r="B434" s="120" t="s">
        <v>477</v>
      </c>
      <c r="C434" s="121"/>
      <c r="D434" s="83" t="s">
        <v>551</v>
      </c>
      <c r="E434" s="83" t="s">
        <v>393</v>
      </c>
      <c r="F434" s="88" t="s">
        <v>823</v>
      </c>
      <c r="G434" s="83" t="s">
        <v>478</v>
      </c>
      <c r="H434" s="86" t="n">
        <v>1074937</v>
      </c>
      <c r="I434" s="68"/>
      <c r="J434" s="68"/>
      <c r="K434" s="68"/>
    </row>
    <row r="435" s="3" customFormat="true" ht="15.75" hidden="false" customHeight="false" outlineLevel="0" collapsed="false">
      <c r="A435" s="1"/>
      <c r="B435" s="90" t="s">
        <v>824</v>
      </c>
      <c r="C435" s="90"/>
      <c r="D435" s="76" t="s">
        <v>551</v>
      </c>
      <c r="E435" s="76" t="s">
        <v>444</v>
      </c>
      <c r="F435" s="91"/>
      <c r="G435" s="76"/>
      <c r="H435" s="78" t="n">
        <f aca="false">H436</f>
        <v>4019019.82</v>
      </c>
      <c r="I435" s="68"/>
      <c r="J435" s="68"/>
      <c r="K435" s="68"/>
    </row>
    <row r="436" s="3" customFormat="true" ht="31.5" hidden="false" customHeight="false" outlineLevel="0" collapsed="false">
      <c r="A436" s="1"/>
      <c r="B436" s="20" t="s">
        <v>469</v>
      </c>
      <c r="C436" s="20"/>
      <c r="D436" s="76" t="s">
        <v>551</v>
      </c>
      <c r="E436" s="76" t="s">
        <v>444</v>
      </c>
      <c r="F436" s="91" t="s">
        <v>470</v>
      </c>
      <c r="G436" s="76"/>
      <c r="H436" s="78" t="n">
        <f aca="false">H437+H445</f>
        <v>4019019.82</v>
      </c>
      <c r="I436" s="68"/>
      <c r="J436" s="68"/>
      <c r="K436" s="68"/>
    </row>
    <row r="437" s="3" customFormat="true" ht="63" hidden="false" customHeight="false" outlineLevel="0" collapsed="false">
      <c r="A437" s="1"/>
      <c r="B437" s="87" t="s">
        <v>825</v>
      </c>
      <c r="C437" s="87"/>
      <c r="D437" s="83" t="s">
        <v>551</v>
      </c>
      <c r="E437" s="83" t="s">
        <v>826</v>
      </c>
      <c r="F437" s="88" t="s">
        <v>827</v>
      </c>
      <c r="G437" s="83"/>
      <c r="H437" s="86" t="n">
        <f aca="false">H438</f>
        <v>2885319.82</v>
      </c>
      <c r="I437" s="68"/>
      <c r="J437" s="68"/>
      <c r="K437" s="68"/>
    </row>
    <row r="438" s="3" customFormat="true" ht="47.25" hidden="false" customHeight="false" outlineLevel="0" collapsed="false">
      <c r="A438" s="1"/>
      <c r="B438" s="87" t="s">
        <v>828</v>
      </c>
      <c r="C438" s="87"/>
      <c r="D438" s="83" t="s">
        <v>551</v>
      </c>
      <c r="E438" s="83" t="s">
        <v>444</v>
      </c>
      <c r="F438" s="88" t="s">
        <v>829</v>
      </c>
      <c r="G438" s="83"/>
      <c r="H438" s="86" t="n">
        <f aca="false">H439+H443+H441</f>
        <v>2885319.82</v>
      </c>
      <c r="I438" s="68"/>
      <c r="J438" s="68"/>
      <c r="K438" s="68"/>
    </row>
    <row r="439" s="3" customFormat="true" ht="31.5" hidden="false" customHeight="false" outlineLevel="0" collapsed="false">
      <c r="A439" s="1"/>
      <c r="B439" s="35" t="s">
        <v>830</v>
      </c>
      <c r="C439" s="35"/>
      <c r="D439" s="83" t="s">
        <v>551</v>
      </c>
      <c r="E439" s="83" t="s">
        <v>444</v>
      </c>
      <c r="F439" s="88" t="s">
        <v>831</v>
      </c>
      <c r="G439" s="83"/>
      <c r="H439" s="86" t="n">
        <f aca="false">H440</f>
        <v>1889500</v>
      </c>
      <c r="I439" s="68"/>
      <c r="J439" s="68"/>
      <c r="K439" s="68"/>
    </row>
    <row r="440" s="3" customFormat="true" ht="63" hidden="false" customHeight="false" outlineLevel="0" collapsed="false">
      <c r="A440" s="1"/>
      <c r="B440" s="87" t="s">
        <v>377</v>
      </c>
      <c r="C440" s="87"/>
      <c r="D440" s="83" t="s">
        <v>551</v>
      </c>
      <c r="E440" s="83" t="s">
        <v>444</v>
      </c>
      <c r="F440" s="88" t="s">
        <v>831</v>
      </c>
      <c r="G440" s="83" t="s">
        <v>536</v>
      </c>
      <c r="H440" s="86" t="n">
        <v>1889500</v>
      </c>
      <c r="I440" s="68"/>
      <c r="J440" s="68"/>
      <c r="K440" s="68"/>
    </row>
    <row r="441" s="3" customFormat="true" ht="31.5" hidden="false" customHeight="false" outlineLevel="0" collapsed="false">
      <c r="A441" s="1"/>
      <c r="B441" s="23" t="s">
        <v>375</v>
      </c>
      <c r="C441" s="23"/>
      <c r="D441" s="83" t="s">
        <v>551</v>
      </c>
      <c r="E441" s="83" t="s">
        <v>444</v>
      </c>
      <c r="F441" s="88" t="s">
        <v>832</v>
      </c>
      <c r="G441" s="83"/>
      <c r="H441" s="86" t="n">
        <f aca="false">H442</f>
        <v>80724</v>
      </c>
      <c r="I441" s="68"/>
      <c r="J441" s="68"/>
      <c r="K441" s="68"/>
    </row>
    <row r="442" s="3" customFormat="true" ht="63" hidden="false" customHeight="false" outlineLevel="0" collapsed="false">
      <c r="A442" s="1"/>
      <c r="B442" s="87" t="s">
        <v>377</v>
      </c>
      <c r="C442" s="87"/>
      <c r="D442" s="83" t="s">
        <v>551</v>
      </c>
      <c r="E442" s="83" t="s">
        <v>444</v>
      </c>
      <c r="F442" s="88" t="s">
        <v>832</v>
      </c>
      <c r="G442" s="83" t="s">
        <v>378</v>
      </c>
      <c r="H442" s="86" t="n">
        <v>80724</v>
      </c>
      <c r="I442" s="68"/>
      <c r="J442" s="68"/>
      <c r="K442" s="68"/>
    </row>
    <row r="443" s="3" customFormat="true" ht="31.5" hidden="false" customHeight="false" outlineLevel="0" collapsed="false">
      <c r="A443" s="1"/>
      <c r="B443" s="23" t="s">
        <v>379</v>
      </c>
      <c r="C443" s="23"/>
      <c r="D443" s="83" t="s">
        <v>551</v>
      </c>
      <c r="E443" s="83" t="s">
        <v>444</v>
      </c>
      <c r="F443" s="83" t="s">
        <v>833</v>
      </c>
      <c r="G443" s="83"/>
      <c r="H443" s="86" t="n">
        <f aca="false">H444</f>
        <v>915095.82</v>
      </c>
      <c r="I443" s="68"/>
      <c r="J443" s="68"/>
      <c r="K443" s="68"/>
    </row>
    <row r="444" s="3" customFormat="true" ht="63" hidden="false" customHeight="false" outlineLevel="0" collapsed="false">
      <c r="A444" s="1"/>
      <c r="B444" s="87" t="s">
        <v>377</v>
      </c>
      <c r="C444" s="87"/>
      <c r="D444" s="83" t="s">
        <v>551</v>
      </c>
      <c r="E444" s="83" t="s">
        <v>444</v>
      </c>
      <c r="F444" s="83" t="s">
        <v>833</v>
      </c>
      <c r="G444" s="83" t="s">
        <v>378</v>
      </c>
      <c r="H444" s="86" t="n">
        <v>915095.82</v>
      </c>
      <c r="I444" s="68"/>
      <c r="J444" s="68"/>
      <c r="K444" s="68"/>
    </row>
    <row r="445" s="3" customFormat="true" ht="63" hidden="false" customHeight="false" outlineLevel="0" collapsed="false">
      <c r="A445" s="1"/>
      <c r="B445" s="87" t="s">
        <v>834</v>
      </c>
      <c r="C445" s="87"/>
      <c r="D445" s="83" t="s">
        <v>551</v>
      </c>
      <c r="E445" s="83" t="s">
        <v>444</v>
      </c>
      <c r="F445" s="88" t="s">
        <v>482</v>
      </c>
      <c r="G445" s="83"/>
      <c r="H445" s="86" t="n">
        <f aca="false">H446</f>
        <v>1133700</v>
      </c>
      <c r="I445" s="68"/>
      <c r="J445" s="68"/>
      <c r="K445" s="68"/>
    </row>
    <row r="446" s="3" customFormat="true" ht="63" hidden="false" customHeight="false" outlineLevel="0" collapsed="false">
      <c r="A446" s="1"/>
      <c r="B446" s="87" t="s">
        <v>835</v>
      </c>
      <c r="C446" s="87"/>
      <c r="D446" s="83" t="s">
        <v>551</v>
      </c>
      <c r="E446" s="83" t="s">
        <v>444</v>
      </c>
      <c r="F446" s="88" t="s">
        <v>836</v>
      </c>
      <c r="G446" s="83"/>
      <c r="H446" s="86" t="n">
        <f aca="false">H447</f>
        <v>1133700</v>
      </c>
      <c r="I446" s="68"/>
      <c r="J446" s="68"/>
      <c r="K446" s="68"/>
    </row>
    <row r="447" s="3" customFormat="true" ht="47.25" hidden="false" customHeight="false" outlineLevel="0" collapsed="false">
      <c r="A447" s="1"/>
      <c r="B447" s="87" t="s">
        <v>837</v>
      </c>
      <c r="C447" s="87"/>
      <c r="D447" s="83" t="s">
        <v>551</v>
      </c>
      <c r="E447" s="83" t="s">
        <v>444</v>
      </c>
      <c r="F447" s="82" t="s">
        <v>838</v>
      </c>
      <c r="G447" s="83"/>
      <c r="H447" s="86" t="n">
        <f aca="false">H448+H449</f>
        <v>1133700</v>
      </c>
      <c r="I447" s="68"/>
      <c r="J447" s="68"/>
      <c r="K447" s="68"/>
    </row>
    <row r="448" s="3" customFormat="true" ht="63" hidden="false" customHeight="false" outlineLevel="0" collapsed="false">
      <c r="A448" s="1"/>
      <c r="B448" s="87" t="s">
        <v>377</v>
      </c>
      <c r="C448" s="87"/>
      <c r="D448" s="83" t="s">
        <v>551</v>
      </c>
      <c r="E448" s="83" t="s">
        <v>444</v>
      </c>
      <c r="F448" s="82" t="s">
        <v>838</v>
      </c>
      <c r="G448" s="83" t="s">
        <v>378</v>
      </c>
      <c r="H448" s="86" t="n">
        <v>953325.1</v>
      </c>
      <c r="I448" s="68"/>
      <c r="J448" s="68"/>
      <c r="K448" s="68"/>
    </row>
    <row r="449" s="3" customFormat="true" ht="38.65" hidden="false" customHeight="true" outlineLevel="0" collapsed="false">
      <c r="A449" s="1"/>
      <c r="B449" s="87" t="s">
        <v>388</v>
      </c>
      <c r="C449" s="87"/>
      <c r="D449" s="83" t="s">
        <v>551</v>
      </c>
      <c r="E449" s="83" t="s">
        <v>444</v>
      </c>
      <c r="F449" s="82" t="s">
        <v>838</v>
      </c>
      <c r="G449" s="83" t="s">
        <v>389</v>
      </c>
      <c r="H449" s="86" t="n">
        <v>180374.9</v>
      </c>
      <c r="I449" s="68"/>
      <c r="J449" s="68"/>
      <c r="K449" s="68"/>
    </row>
    <row r="450" s="3" customFormat="true" ht="15.75" hidden="false" customHeight="false" outlineLevel="0" collapsed="false">
      <c r="A450" s="1"/>
      <c r="B450" s="34" t="s">
        <v>839</v>
      </c>
      <c r="C450" s="34"/>
      <c r="D450" s="76" t="s">
        <v>840</v>
      </c>
      <c r="E450" s="76"/>
      <c r="F450" s="91"/>
      <c r="G450" s="76"/>
      <c r="H450" s="78" t="n">
        <f aca="false">H451</f>
        <v>10239036.84</v>
      </c>
      <c r="I450" s="68"/>
      <c r="J450" s="68"/>
      <c r="K450" s="68"/>
    </row>
    <row r="451" s="3" customFormat="true" ht="31.9" hidden="false" customHeight="true" outlineLevel="0" collapsed="false">
      <c r="A451" s="1"/>
      <c r="B451" s="90" t="s">
        <v>841</v>
      </c>
      <c r="C451" s="90"/>
      <c r="D451" s="76" t="s">
        <v>840</v>
      </c>
      <c r="E451" s="76" t="s">
        <v>370</v>
      </c>
      <c r="F451" s="91"/>
      <c r="G451" s="76"/>
      <c r="H451" s="78" t="n">
        <f aca="false">H452</f>
        <v>10239036.84</v>
      </c>
      <c r="I451" s="68"/>
      <c r="J451" s="68"/>
      <c r="K451" s="68"/>
    </row>
    <row r="452" s="3" customFormat="true" ht="63" hidden="false" customHeight="false" outlineLevel="0" collapsed="false">
      <c r="A452" s="1"/>
      <c r="B452" s="90" t="s">
        <v>723</v>
      </c>
      <c r="C452" s="90"/>
      <c r="D452" s="76" t="s">
        <v>840</v>
      </c>
      <c r="E452" s="76" t="s">
        <v>370</v>
      </c>
      <c r="F452" s="91" t="s">
        <v>724</v>
      </c>
      <c r="G452" s="76"/>
      <c r="H452" s="78" t="n">
        <f aca="false">H453</f>
        <v>10239036.84</v>
      </c>
      <c r="I452" s="68"/>
      <c r="J452" s="68"/>
      <c r="K452" s="68"/>
    </row>
    <row r="453" s="3" customFormat="true" ht="94.5" hidden="false" customHeight="false" outlineLevel="0" collapsed="false">
      <c r="A453" s="1"/>
      <c r="B453" s="87" t="s">
        <v>842</v>
      </c>
      <c r="C453" s="87"/>
      <c r="D453" s="83" t="s">
        <v>840</v>
      </c>
      <c r="E453" s="83" t="s">
        <v>370</v>
      </c>
      <c r="F453" s="88" t="s">
        <v>843</v>
      </c>
      <c r="G453" s="83"/>
      <c r="H453" s="86" t="n">
        <f aca="false">H454</f>
        <v>10239036.84</v>
      </c>
      <c r="I453" s="68"/>
      <c r="J453" s="68"/>
      <c r="K453" s="68"/>
    </row>
    <row r="454" s="3" customFormat="true" ht="47.25" hidden="false" customHeight="false" outlineLevel="0" collapsed="false">
      <c r="A454" s="1"/>
      <c r="B454" s="87" t="s">
        <v>844</v>
      </c>
      <c r="C454" s="87"/>
      <c r="D454" s="83" t="s">
        <v>840</v>
      </c>
      <c r="E454" s="83" t="s">
        <v>370</v>
      </c>
      <c r="F454" s="88" t="s">
        <v>845</v>
      </c>
      <c r="G454" s="83"/>
      <c r="H454" s="86" t="n">
        <f aca="false">H455</f>
        <v>10239036.84</v>
      </c>
      <c r="I454" s="68"/>
      <c r="J454" s="68"/>
      <c r="K454" s="68"/>
    </row>
    <row r="455" s="3" customFormat="true" ht="63" hidden="false" customHeight="false" outlineLevel="0" collapsed="false">
      <c r="A455" s="1"/>
      <c r="B455" s="87" t="s">
        <v>846</v>
      </c>
      <c r="C455" s="87"/>
      <c r="D455" s="83" t="s">
        <v>840</v>
      </c>
      <c r="E455" s="83" t="s">
        <v>370</v>
      </c>
      <c r="F455" s="88" t="s">
        <v>847</v>
      </c>
      <c r="G455" s="83"/>
      <c r="H455" s="86" t="n">
        <f aca="false">H457+H456+H458</f>
        <v>10239036.84</v>
      </c>
      <c r="I455" s="68"/>
      <c r="J455" s="68"/>
      <c r="K455" s="68"/>
    </row>
    <row r="456" s="3" customFormat="true" ht="63" hidden="false" customHeight="false" outlineLevel="0" collapsed="false">
      <c r="A456" s="1"/>
      <c r="B456" s="87" t="s">
        <v>377</v>
      </c>
      <c r="C456" s="87"/>
      <c r="D456" s="83" t="s">
        <v>848</v>
      </c>
      <c r="E456" s="83" t="s">
        <v>370</v>
      </c>
      <c r="F456" s="88" t="s">
        <v>847</v>
      </c>
      <c r="G456" s="83" t="s">
        <v>378</v>
      </c>
      <c r="H456" s="86" t="n">
        <v>3650283.29</v>
      </c>
      <c r="I456" s="68"/>
      <c r="J456" s="68"/>
      <c r="K456" s="68"/>
    </row>
    <row r="457" s="3" customFormat="true" ht="32.45" hidden="false" customHeight="true" outlineLevel="0" collapsed="false">
      <c r="A457" s="1"/>
      <c r="B457" s="87" t="s">
        <v>388</v>
      </c>
      <c r="C457" s="87"/>
      <c r="D457" s="83" t="s">
        <v>848</v>
      </c>
      <c r="E457" s="83" t="s">
        <v>370</v>
      </c>
      <c r="F457" s="88" t="s">
        <v>847</v>
      </c>
      <c r="G457" s="83" t="s">
        <v>389</v>
      </c>
      <c r="H457" s="124" t="n">
        <v>3777779.55</v>
      </c>
      <c r="I457" s="68"/>
      <c r="J457" s="99"/>
      <c r="K457" s="68"/>
    </row>
    <row r="458" s="3" customFormat="true" ht="30.2" hidden="false" customHeight="true" outlineLevel="0" collapsed="false">
      <c r="A458" s="1"/>
      <c r="B458" s="87" t="s">
        <v>390</v>
      </c>
      <c r="C458" s="87"/>
      <c r="D458" s="83" t="s">
        <v>840</v>
      </c>
      <c r="E458" s="83" t="s">
        <v>370</v>
      </c>
      <c r="F458" s="88" t="s">
        <v>847</v>
      </c>
      <c r="G458" s="83" t="s">
        <v>391</v>
      </c>
      <c r="H458" s="124" t="n">
        <v>2810974</v>
      </c>
      <c r="I458" s="68"/>
      <c r="J458" s="99"/>
      <c r="K458" s="68"/>
    </row>
    <row r="459" s="3" customFormat="true" ht="39.2" hidden="false" customHeight="true" outlineLevel="0" collapsed="false">
      <c r="A459" s="1"/>
      <c r="B459" s="90" t="s">
        <v>849</v>
      </c>
      <c r="C459" s="90"/>
      <c r="D459" s="76" t="s">
        <v>850</v>
      </c>
      <c r="E459" s="76"/>
      <c r="F459" s="91"/>
      <c r="G459" s="76"/>
      <c r="H459" s="78" t="n">
        <f aca="false">H460</f>
        <v>9330279</v>
      </c>
      <c r="I459" s="68"/>
      <c r="J459" s="68"/>
      <c r="K459" s="68"/>
    </row>
    <row r="460" s="3" customFormat="true" ht="47.25" hidden="false" customHeight="false" outlineLevel="0" collapsed="false">
      <c r="A460" s="1"/>
      <c r="B460" s="20" t="s">
        <v>851</v>
      </c>
      <c r="C460" s="20"/>
      <c r="D460" s="76" t="s">
        <v>852</v>
      </c>
      <c r="E460" s="76" t="s">
        <v>368</v>
      </c>
      <c r="F460" s="91"/>
      <c r="G460" s="76"/>
      <c r="H460" s="78" t="n">
        <f aca="false">H461</f>
        <v>9330279</v>
      </c>
      <c r="I460" s="68"/>
      <c r="J460" s="68"/>
      <c r="K460" s="68"/>
    </row>
    <row r="461" s="3" customFormat="true" ht="47.25" hidden="false" customHeight="false" outlineLevel="0" collapsed="false">
      <c r="A461" s="1"/>
      <c r="B461" s="90" t="s">
        <v>445</v>
      </c>
      <c r="C461" s="90"/>
      <c r="D461" s="76" t="s">
        <v>852</v>
      </c>
      <c r="E461" s="76" t="s">
        <v>368</v>
      </c>
      <c r="F461" s="91" t="s">
        <v>446</v>
      </c>
      <c r="G461" s="83"/>
      <c r="H461" s="86" t="n">
        <f aca="false">H462</f>
        <v>9330279</v>
      </c>
      <c r="I461" s="68"/>
      <c r="J461" s="68"/>
      <c r="K461" s="68"/>
    </row>
    <row r="462" s="3" customFormat="true" ht="63" hidden="false" customHeight="false" outlineLevel="0" collapsed="false">
      <c r="A462" s="1"/>
      <c r="B462" s="87" t="s">
        <v>853</v>
      </c>
      <c r="C462" s="87"/>
      <c r="D462" s="83" t="s">
        <v>850</v>
      </c>
      <c r="E462" s="83" t="s">
        <v>368</v>
      </c>
      <c r="F462" s="88" t="s">
        <v>854</v>
      </c>
      <c r="G462" s="83"/>
      <c r="H462" s="86" t="n">
        <f aca="false">H463</f>
        <v>9330279</v>
      </c>
      <c r="I462" s="68"/>
      <c r="J462" s="68"/>
      <c r="K462" s="68"/>
    </row>
    <row r="463" s="3" customFormat="true" ht="31.5" hidden="false" customHeight="false" outlineLevel="0" collapsed="false">
      <c r="A463" s="1"/>
      <c r="B463" s="87" t="s">
        <v>855</v>
      </c>
      <c r="C463" s="87"/>
      <c r="D463" s="83" t="s">
        <v>852</v>
      </c>
      <c r="E463" s="83" t="s">
        <v>543</v>
      </c>
      <c r="F463" s="88" t="s">
        <v>856</v>
      </c>
      <c r="G463" s="83"/>
      <c r="H463" s="86" t="n">
        <f aca="false">H464</f>
        <v>9330279</v>
      </c>
      <c r="I463" s="68"/>
      <c r="J463" s="68"/>
      <c r="K463" s="68"/>
    </row>
    <row r="464" s="3" customFormat="true" ht="31.5" hidden="false" customHeight="false" outlineLevel="0" collapsed="false">
      <c r="A464" s="1"/>
      <c r="B464" s="87" t="s">
        <v>857</v>
      </c>
      <c r="C464" s="87"/>
      <c r="D464" s="83" t="s">
        <v>850</v>
      </c>
      <c r="E464" s="83" t="s">
        <v>368</v>
      </c>
      <c r="F464" s="88" t="s">
        <v>858</v>
      </c>
      <c r="G464" s="83"/>
      <c r="H464" s="86" t="n">
        <f aca="false">H465</f>
        <v>9330279</v>
      </c>
      <c r="I464" s="68"/>
      <c r="J464" s="68"/>
      <c r="K464" s="68"/>
    </row>
    <row r="465" s="3" customFormat="true" ht="15.75" hidden="false" customHeight="false" outlineLevel="0" collapsed="false">
      <c r="A465" s="1"/>
      <c r="B465" s="87" t="s">
        <v>859</v>
      </c>
      <c r="C465" s="87"/>
      <c r="D465" s="83" t="s">
        <v>850</v>
      </c>
      <c r="E465" s="83" t="s">
        <v>368</v>
      </c>
      <c r="F465" s="88" t="s">
        <v>858</v>
      </c>
      <c r="G465" s="83" t="s">
        <v>860</v>
      </c>
      <c r="H465" s="86" t="n">
        <v>9330279</v>
      </c>
      <c r="I465" s="68"/>
      <c r="J465" s="68"/>
      <c r="K465" s="68"/>
    </row>
    <row r="466" s="3" customFormat="true" ht="15.75" hidden="false" customHeight="false" outlineLevel="0" collapsed="false">
      <c r="A466" s="1"/>
      <c r="F466" s="64"/>
      <c r="H466" s="65"/>
      <c r="I466" s="68"/>
      <c r="J466" s="68"/>
      <c r="K466" s="68"/>
    </row>
    <row r="467" s="3" customFormat="true" ht="15.75" hidden="false" customHeight="false" outlineLevel="0" collapsed="false">
      <c r="A467" s="1"/>
      <c r="F467" s="64"/>
      <c r="H467" s="65"/>
      <c r="I467" s="68"/>
      <c r="J467" s="68"/>
      <c r="K467" s="68"/>
    </row>
    <row r="468" s="3" customFormat="true" ht="15.75" hidden="false" customHeight="false" outlineLevel="0" collapsed="false">
      <c r="A468" s="1"/>
      <c r="F468" s="64"/>
      <c r="H468" s="65"/>
      <c r="I468" s="68"/>
      <c r="J468" s="68"/>
      <c r="K468" s="68"/>
    </row>
    <row r="469" s="3" customFormat="true" ht="15.75" hidden="false" customHeight="false" outlineLevel="0" collapsed="false">
      <c r="A469" s="1"/>
      <c r="F469" s="64"/>
      <c r="H469" s="65"/>
      <c r="I469" s="68"/>
      <c r="J469" s="68"/>
      <c r="K469" s="68"/>
    </row>
    <row r="470" s="3" customFormat="true" ht="15.75" hidden="false" customHeight="false" outlineLevel="0" collapsed="false">
      <c r="A470" s="1"/>
      <c r="F470" s="64"/>
      <c r="H470" s="65"/>
      <c r="I470" s="68"/>
      <c r="J470" s="68"/>
      <c r="K470" s="68"/>
    </row>
    <row r="471" s="3" customFormat="true" ht="15.75" hidden="false" customHeight="false" outlineLevel="0" collapsed="false">
      <c r="A471" s="1"/>
      <c r="F471" s="64"/>
      <c r="H471" s="65"/>
      <c r="I471" s="68"/>
      <c r="J471" s="68"/>
      <c r="K471" s="68"/>
    </row>
    <row r="472" s="3" customFormat="true" ht="15.75" hidden="false" customHeight="false" outlineLevel="0" collapsed="false">
      <c r="A472" s="1"/>
      <c r="B472" s="1"/>
      <c r="C472" s="1"/>
      <c r="D472" s="1"/>
      <c r="E472" s="1"/>
      <c r="F472" s="64"/>
      <c r="G472" s="1"/>
      <c r="H472" s="67"/>
      <c r="I472" s="68"/>
      <c r="J472" s="68"/>
      <c r="K472" s="68"/>
    </row>
    <row r="473" s="3" customFormat="true" ht="15.75" hidden="false" customHeight="false" outlineLevel="0" collapsed="false">
      <c r="A473" s="1"/>
      <c r="B473" s="1"/>
      <c r="C473" s="1"/>
      <c r="D473" s="1"/>
      <c r="E473" s="1"/>
      <c r="F473" s="66"/>
      <c r="G473" s="1"/>
      <c r="H473" s="67"/>
      <c r="I473" s="68"/>
      <c r="J473" s="68"/>
      <c r="K473" s="68"/>
    </row>
    <row r="474" s="3" customFormat="true" ht="15.75" hidden="false" customHeight="false" outlineLevel="0" collapsed="false">
      <c r="A474" s="1"/>
      <c r="B474" s="1"/>
      <c r="C474" s="1"/>
      <c r="D474" s="1"/>
      <c r="E474" s="1"/>
      <c r="F474" s="66"/>
      <c r="G474" s="1"/>
      <c r="H474" s="67"/>
      <c r="I474" s="68"/>
      <c r="J474" s="68"/>
      <c r="K474" s="68"/>
    </row>
    <row r="475" s="3" customFormat="true" ht="15.75" hidden="false" customHeight="false" outlineLevel="0" collapsed="false">
      <c r="A475" s="1"/>
      <c r="B475" s="1"/>
      <c r="C475" s="1"/>
      <c r="D475" s="1"/>
      <c r="E475" s="1"/>
      <c r="F475" s="66"/>
      <c r="G475" s="1"/>
      <c r="H475" s="67"/>
      <c r="I475" s="68"/>
      <c r="J475" s="68"/>
      <c r="K475" s="68"/>
    </row>
    <row r="476" s="3" customFormat="true" ht="15.75" hidden="false" customHeight="false" outlineLevel="0" collapsed="false">
      <c r="A476" s="1"/>
      <c r="F476" s="66"/>
      <c r="H476" s="65"/>
      <c r="I476" s="68"/>
      <c r="J476" s="68"/>
      <c r="K476" s="68"/>
    </row>
    <row r="477" s="3" customFormat="true" ht="15.75" hidden="false" customHeight="false" outlineLevel="0" collapsed="false">
      <c r="A477" s="1"/>
      <c r="F477" s="64"/>
      <c r="H477" s="65"/>
      <c r="I477" s="68"/>
      <c r="J477" s="68"/>
      <c r="K477" s="68"/>
    </row>
    <row r="478" s="3" customFormat="true" ht="15.75" hidden="false" customHeight="false" outlineLevel="0" collapsed="false">
      <c r="A478" s="1"/>
      <c r="F478" s="64"/>
      <c r="H478" s="65"/>
      <c r="I478" s="68"/>
      <c r="J478" s="68"/>
      <c r="K478" s="68"/>
    </row>
    <row r="479" s="3" customFormat="true" ht="15.75" hidden="false" customHeight="false" outlineLevel="0" collapsed="false">
      <c r="A479" s="1"/>
      <c r="F479" s="64"/>
      <c r="H479" s="65"/>
      <c r="I479" s="68"/>
      <c r="J479" s="68"/>
      <c r="K479" s="68"/>
    </row>
    <row r="480" s="3" customFormat="true" ht="15.75" hidden="false" customHeight="false" outlineLevel="0" collapsed="false">
      <c r="A480" s="1"/>
      <c r="F480" s="64"/>
      <c r="H480" s="65"/>
      <c r="I480" s="68"/>
      <c r="J480" s="68"/>
      <c r="K480" s="68"/>
    </row>
    <row r="481" s="3" customFormat="true" ht="15.75" hidden="false" customHeight="false" outlineLevel="0" collapsed="false">
      <c r="A481" s="1"/>
      <c r="F481" s="64"/>
      <c r="H481" s="65"/>
      <c r="I481" s="68"/>
      <c r="J481" s="68"/>
      <c r="K481" s="68"/>
    </row>
    <row r="482" s="3" customFormat="true" ht="15.75" hidden="false" customHeight="false" outlineLevel="0" collapsed="false">
      <c r="A482" s="1"/>
      <c r="F482" s="64"/>
      <c r="H482" s="65"/>
      <c r="I482" s="68"/>
      <c r="J482" s="68"/>
      <c r="K482" s="68"/>
    </row>
    <row r="483" s="3" customFormat="true" ht="15.75" hidden="false" customHeight="false" outlineLevel="0" collapsed="false">
      <c r="A483" s="1"/>
      <c r="F483" s="64"/>
      <c r="H483" s="65"/>
      <c r="I483" s="68"/>
      <c r="J483" s="68"/>
      <c r="K483" s="68"/>
    </row>
  </sheetData>
  <mergeCells count="2">
    <mergeCell ref="B10:H10"/>
    <mergeCell ref="I207:I208"/>
  </mergeCells>
  <printOptions headings="false" gridLines="false" gridLinesSet="true" horizontalCentered="false" verticalCentered="false"/>
  <pageMargins left="0.7875" right="0.236111111111111" top="0.39375" bottom="0.39375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82421875" defaultRowHeight="15" zeroHeight="false" outlineLevelRow="0" outlineLevelCol="0"/>
  <sheetData/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2025-06-25T14:20:13Z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